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vi.intra.cciaa.net\dfs\dfsvi\Uffici\UO_Statistica\RELAZIONE ECONOMIA\Relazione Economia 2025\03 Agricoltura_FRANCESCA\sito\"/>
    </mc:Choice>
  </mc:AlternateContent>
  <xr:revisionPtr revIDLastSave="0" documentId="13_ncr:1_{09FE9421-5945-41D1-A8FB-AF5DDA47B02B}" xr6:coauthVersionLast="47" xr6:coauthVersionMax="47" xr10:uidLastSave="{00000000-0000-0000-0000-000000000000}"/>
  <bookViews>
    <workbookView xWindow="-108" yWindow="-108" windowWidth="18648" windowHeight="9864" firstSheet="3" activeTab="6" xr2:uid="{00000000-000D-0000-FFFF-FFFF00000000}"/>
  </bookViews>
  <sheets>
    <sheet name="TAV__3_1" sheetId="2" r:id="rId1"/>
    <sheet name="TAV__3_1_segue" sheetId="3" r:id="rId2"/>
    <sheet name="TAV__3_2_" sheetId="4" r:id="rId3"/>
    <sheet name="TAV__3_3" sheetId="5" r:id="rId4"/>
    <sheet name="TAV__3_4-5" sheetId="6" r:id="rId5"/>
    <sheet name="TAV__3_6-7-8-9" sheetId="7" r:id="rId6"/>
    <sheet name="TAV__3_10" sheetId="8" r:id="rId7"/>
  </sheets>
  <definedNames>
    <definedName name="_xlnm.Print_Area" localSheetId="0">TAV__3_1!$A$1:$M$42</definedName>
    <definedName name="_xlnm.Print_Area" localSheetId="1">TAV__3_1_segue!$A$1:$M$42</definedName>
    <definedName name="_xlnm.Print_Area" localSheetId="6">TAV__3_10!$A$1:$J$80</definedName>
    <definedName name="_xlnm.Print_Area" localSheetId="2">TAV__3_2_!$A$1:$G$48</definedName>
    <definedName name="_xlnm.Print_Area" localSheetId="3">TAV__3_3!$A$1:$G$68</definedName>
    <definedName name="_xlnm.Print_Area" localSheetId="4">'TAV__3_4-5'!$A$1:$H$43</definedName>
    <definedName name="_xlnm.Print_Area" localSheetId="5">'TAV__3_6-7-8-9'!$A$1:$G$128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2" roundtripDataChecksum="I9lLgupy0Pb+1sdpyPwDwf723u/L4Ug/N3wjTV9rltU="/>
    </ext>
  </extLst>
</workbook>
</file>

<file path=xl/calcChain.xml><?xml version="1.0" encoding="utf-8"?>
<calcChain xmlns="http://schemas.openxmlformats.org/spreadsheetml/2006/main">
  <c r="I8" i="7" l="1"/>
  <c r="I9" i="7"/>
  <c r="I10" i="7"/>
  <c r="I11" i="7"/>
  <c r="I12" i="7"/>
  <c r="I13" i="7"/>
  <c r="I14" i="7"/>
  <c r="I15" i="7"/>
  <c r="I16" i="7"/>
  <c r="I7" i="7"/>
  <c r="K21" i="7"/>
  <c r="E144" i="7"/>
  <c r="E135" i="7"/>
  <c r="E136" i="7"/>
  <c r="E137" i="7"/>
  <c r="E138" i="7"/>
  <c r="E139" i="7"/>
  <c r="E140" i="7"/>
  <c r="E141" i="7"/>
  <c r="E142" i="7"/>
  <c r="E143" i="7"/>
  <c r="E134" i="7"/>
  <c r="E133" i="7"/>
  <c r="E104" i="7"/>
  <c r="C104" i="7"/>
  <c r="E79" i="7"/>
  <c r="F79" i="7"/>
  <c r="K20" i="7"/>
  <c r="K19" i="7"/>
  <c r="C17" i="7"/>
  <c r="D17" i="7"/>
  <c r="E17" i="7"/>
  <c r="B17" i="7"/>
  <c r="M58" i="8"/>
  <c r="K16" i="7" l="1"/>
  <c r="I113" i="7"/>
  <c r="I114" i="7"/>
  <c r="I115" i="7"/>
  <c r="I116" i="7"/>
  <c r="I117" i="7"/>
  <c r="I118" i="7"/>
  <c r="I119" i="7"/>
  <c r="I120" i="7"/>
  <c r="I121" i="7"/>
  <c r="I122" i="7"/>
  <c r="I112" i="7"/>
  <c r="C103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89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88" i="7"/>
  <c r="J20" i="7"/>
  <c r="E65" i="7" l="1"/>
  <c r="F65" i="7"/>
  <c r="E66" i="7"/>
  <c r="F66" i="7"/>
  <c r="E67" i="7"/>
  <c r="F67" i="7"/>
  <c r="E68" i="7"/>
  <c r="F68" i="7"/>
  <c r="E69" i="7"/>
  <c r="F69" i="7"/>
  <c r="E70" i="7"/>
  <c r="F70" i="7"/>
  <c r="E71" i="7"/>
  <c r="F71" i="7"/>
  <c r="E72" i="7"/>
  <c r="F72" i="7"/>
  <c r="E73" i="7"/>
  <c r="F73" i="7"/>
  <c r="E74" i="7"/>
  <c r="F74" i="7"/>
  <c r="E75" i="7"/>
  <c r="F75" i="7"/>
  <c r="E76" i="7"/>
  <c r="F76" i="7"/>
  <c r="E77" i="7"/>
  <c r="F77" i="7"/>
  <c r="E78" i="7"/>
  <c r="F78" i="7"/>
  <c r="F64" i="7"/>
  <c r="E64" i="7"/>
  <c r="M64" i="8" l="1"/>
  <c r="M63" i="8" l="1"/>
  <c r="M62" i="8"/>
  <c r="M61" i="8"/>
  <c r="M60" i="8"/>
  <c r="M59" i="8"/>
  <c r="I34" i="8"/>
  <c r="H34" i="8"/>
  <c r="G34" i="8"/>
  <c r="F34" i="8"/>
  <c r="E34" i="8"/>
  <c r="D34" i="8"/>
  <c r="C34" i="8"/>
  <c r="B34" i="8"/>
  <c r="I33" i="8"/>
  <c r="H33" i="8"/>
  <c r="G33" i="8"/>
  <c r="F33" i="8"/>
  <c r="E33" i="8"/>
  <c r="D33" i="8"/>
  <c r="C33" i="8"/>
  <c r="B33" i="8"/>
  <c r="I32" i="8"/>
  <c r="H32" i="8"/>
  <c r="G32" i="8"/>
  <c r="F32" i="8"/>
  <c r="E32" i="8"/>
  <c r="D32" i="8"/>
  <c r="C32" i="8"/>
  <c r="B32" i="8"/>
  <c r="I31" i="8"/>
  <c r="H31" i="8"/>
  <c r="G31" i="8"/>
  <c r="F31" i="8"/>
  <c r="E31" i="8"/>
  <c r="D31" i="8"/>
  <c r="C31" i="8"/>
  <c r="B31" i="8"/>
  <c r="I30" i="8"/>
  <c r="H30" i="8"/>
  <c r="G30" i="8"/>
  <c r="F30" i="8"/>
  <c r="E30" i="8"/>
  <c r="D30" i="8"/>
  <c r="C30" i="8"/>
  <c r="B30" i="8"/>
  <c r="I29" i="8"/>
  <c r="H29" i="8"/>
  <c r="G29" i="8"/>
  <c r="F29" i="8"/>
  <c r="E29" i="8"/>
  <c r="D29" i="8"/>
  <c r="C29" i="8"/>
  <c r="B29" i="8"/>
  <c r="I28" i="8"/>
  <c r="H28" i="8"/>
  <c r="G28" i="8"/>
  <c r="F28" i="8"/>
  <c r="E28" i="8"/>
  <c r="D28" i="8"/>
  <c r="C28" i="8"/>
  <c r="B28" i="8"/>
  <c r="I27" i="8"/>
  <c r="H27" i="8"/>
  <c r="G27" i="8"/>
  <c r="F27" i="8"/>
  <c r="E27" i="8"/>
  <c r="D27" i="8"/>
  <c r="C27" i="8"/>
  <c r="B27" i="8"/>
  <c r="J19" i="7"/>
  <c r="D24" i="6"/>
  <c r="G22" i="6"/>
  <c r="G11" i="6"/>
  <c r="F11" i="6"/>
  <c r="E11" i="6"/>
  <c r="G6" i="6"/>
  <c r="E6" i="6"/>
  <c r="E7" i="6" s="1"/>
  <c r="F5" i="6"/>
  <c r="F6" i="6" s="1"/>
  <c r="J113" i="7" l="1"/>
  <c r="J115" i="7"/>
  <c r="J117" i="7"/>
  <c r="J119" i="7"/>
  <c r="J121" i="7"/>
  <c r="J123" i="7"/>
  <c r="I123" i="7"/>
  <c r="J114" i="7"/>
  <c r="J116" i="7"/>
  <c r="J118" i="7"/>
  <c r="J120" i="7"/>
  <c r="J122" i="7"/>
  <c r="J112" i="7"/>
</calcChain>
</file>

<file path=xl/sharedStrings.xml><?xml version="1.0" encoding="utf-8"?>
<sst xmlns="http://schemas.openxmlformats.org/spreadsheetml/2006/main" count="358" uniqueCount="236">
  <si>
    <t>TAV. 3.1 - COLTIVAZIONI AGRICOLE ERBACEE – provincia di Vicenza (superficie e quantitativi prodotti)</t>
  </si>
  <si>
    <t>COLTIVAZIONI</t>
  </si>
  <si>
    <t>ha</t>
  </si>
  <si>
    <t>q.li</t>
  </si>
  <si>
    <t>CEREALI</t>
  </si>
  <si>
    <t>FRUMENTO TENERO</t>
  </si>
  <si>
    <t>FRUMENTO DURO</t>
  </si>
  <si>
    <t>ORZO</t>
  </si>
  <si>
    <t>AVENA</t>
  </si>
  <si>
    <t>RISO (b)</t>
  </si>
  <si>
    <t>n.d</t>
  </si>
  <si>
    <t>GRANOTURCO-MAIS</t>
  </si>
  <si>
    <t>ALTRE  COLTIVAZIONI</t>
  </si>
  <si>
    <t>SOIA</t>
  </si>
  <si>
    <t>FAGIOLINO</t>
  </si>
  <si>
    <t>PATATA COMUNE</t>
  </si>
  <si>
    <t>Fonte: Istat</t>
  </si>
  <si>
    <t>segue: TAV. 3.1 - COLTIVAZIONI AGRICOLE ERBACEE – provincia di Vicenza (superficie e quantitativi prodotti)</t>
  </si>
  <si>
    <t>COLTIVAZIONI  ORTIVE</t>
  </si>
  <si>
    <t>CIPOLLA</t>
  </si>
  <si>
    <t>PEPERONE</t>
  </si>
  <si>
    <t>POMODORO IN SERRA</t>
  </si>
  <si>
    <t>N.D.</t>
  </si>
  <si>
    <t>SPINACIO</t>
  </si>
  <si>
    <t>ZUCCHINA</t>
  </si>
  <si>
    <t>Veneto</t>
  </si>
  <si>
    <t>-</t>
  </si>
  <si>
    <t>Vicenza</t>
  </si>
  <si>
    <t>Fonte: Istat, 4° Censimento Agricoltura - 5° Censimento Agricoltura (risultati provvisori)</t>
  </si>
  <si>
    <t>TAV. 3.2 - COLTIVAZIONI AGRICOLE LEGNOSE - (quantitativi prodotti in q.li)</t>
  </si>
  <si>
    <t>n.d.</t>
  </si>
  <si>
    <t>CASTAGNE</t>
  </si>
  <si>
    <t>NOCCIOLA</t>
  </si>
  <si>
    <t>NETTARINA</t>
  </si>
  <si>
    <t>Fonte: Istat - Veneto Agricoltura - Unioncamere</t>
  </si>
  <si>
    <t>Gruppi di prodotto e principali prodotti</t>
  </si>
  <si>
    <t>TAV. 3.4 - SUPERFICIE TERRITORIALE</t>
  </si>
  <si>
    <t>PER FORMA DI UTILIZZAZIONE (ettari) - provincia di Vicenza</t>
  </si>
  <si>
    <t>Seminativi</t>
  </si>
  <si>
    <t>Coltivaz. Legnose Agrarie</t>
  </si>
  <si>
    <t>Coltivazioni foraggere</t>
  </si>
  <si>
    <t>TOTALE S.A.U. (*)</t>
  </si>
  <si>
    <t>Foreste</t>
  </si>
  <si>
    <t>Altri terreni</t>
  </si>
  <si>
    <t>TOTALE</t>
  </si>
  <si>
    <t>Superficie improduttiva (comprese le tare di coltivazione)</t>
  </si>
  <si>
    <t>TOTALE SUPERFICIE TERRITORIALE</t>
  </si>
  <si>
    <t>Fonte: Istat - censimenti</t>
  </si>
  <si>
    <t>(*) : SAU  = Superficie Agricola Utilizzata</t>
  </si>
  <si>
    <t>TAV. 3.5 - AZIENDE, SUPERFICIE AGRICOLA, ALLEVAMENTI E NUMERO DI CAPI</t>
  </si>
  <si>
    <t>Tot. Vicenza</t>
  </si>
  <si>
    <t>Aziende</t>
  </si>
  <si>
    <t>SAU</t>
  </si>
  <si>
    <t>Aziende con allevamenti</t>
  </si>
  <si>
    <t>N. capi</t>
  </si>
  <si>
    <t>Bovini</t>
  </si>
  <si>
    <t>Bufalini</t>
  </si>
  <si>
    <t>Equini</t>
  </si>
  <si>
    <t>Ovini</t>
  </si>
  <si>
    <t>Suini</t>
  </si>
  <si>
    <t>Avicoli</t>
  </si>
  <si>
    <t>Conigli</t>
  </si>
  <si>
    <t>Struzzi</t>
  </si>
  <si>
    <t>Caprini</t>
  </si>
  <si>
    <t>Alveari</t>
  </si>
  <si>
    <t>TAV. 3.6 - PRODUZIONE FORMAGGIO ASIAGO DOP (provincia di Vicenza)</t>
  </si>
  <si>
    <t>ANNI</t>
  </si>
  <si>
    <t>LATTE LAVORATO (in q.li)</t>
  </si>
  <si>
    <t>FORME PRODOTTE (n°)</t>
  </si>
  <si>
    <t>STAGIONATO</t>
  </si>
  <si>
    <t>FRESCO</t>
  </si>
  <si>
    <t>Fonte: Consorzio Tutela Formaggio Asiago</t>
  </si>
  <si>
    <t>Campagna</t>
  </si>
  <si>
    <t>Italia</t>
  </si>
  <si>
    <t>% produzione vicentina sul veneto</t>
  </si>
  <si>
    <t>% produzione veneto sul totale italiano</t>
  </si>
  <si>
    <t>Fonte: SIAN</t>
  </si>
  <si>
    <t>TAV. 3.8 - PRODUZIONE DI GRANA PADANO DOP</t>
  </si>
  <si>
    <t>Anno</t>
  </si>
  <si>
    <t>Forme prodotte in provincia di Vicenza</t>
  </si>
  <si>
    <t>Var % Anno precedente</t>
  </si>
  <si>
    <t>Produzione totale (n. forme)</t>
  </si>
  <si>
    <t>% produzione vicentina sul totale prodotto</t>
  </si>
  <si>
    <t>Fonte: Consorzio Tutela Grana Padano DOP</t>
  </si>
  <si>
    <t>TAV. 3.9 - PRODUZIONE VINI DOC, DOCG E IGT (q.li) *</t>
  </si>
  <si>
    <t>ARCOLE</t>
  </si>
  <si>
    <t>BREGANZE</t>
  </si>
  <si>
    <t>COLLI BERICI</t>
  </si>
  <si>
    <t>DELLE VENEZIE</t>
  </si>
  <si>
    <t>GAMBELLARA</t>
  </si>
  <si>
    <t>LESSINI DURELLO</t>
  </si>
  <si>
    <t>MONTI LESSINI</t>
  </si>
  <si>
    <t>PROSECCO</t>
  </si>
  <si>
    <t>VICENZA</t>
  </si>
  <si>
    <t>TREVENEZIE</t>
  </si>
  <si>
    <t>VENETO</t>
  </si>
  <si>
    <t>* Dati stimati in base alla resa media uva/vino</t>
  </si>
  <si>
    <t>Per ottenere la resa del vino: moltiplicare quantità raccolta in quintali per la percentuale prestabilita NB attenzione all’ordine dei nominativi dei vini</t>
  </si>
  <si>
    <t>Resa</t>
  </si>
  <si>
    <t>BOVINI NEL VENETO – ANNO 2024</t>
  </si>
  <si>
    <t>Tipologia</t>
  </si>
  <si>
    <t>BELLUNO</t>
  </si>
  <si>
    <t>PADOVA</t>
  </si>
  <si>
    <t>ROVIGO</t>
  </si>
  <si>
    <t>TREVISO</t>
  </si>
  <si>
    <t>VENEZIA</t>
  </si>
  <si>
    <t>VERONA</t>
  </si>
  <si>
    <t>nuova banca dati: https://www.vetinfo.it/</t>
  </si>
  <si>
    <t>Bovini età &lt; 1 anno</t>
  </si>
  <si>
    <t>Sistema Informativo Veterinario - Statistiche &gt; Patrimonio Zootecnico (IN ALTO A SX) &gt; bovini e bufalini &gt; consistenza capi</t>
  </si>
  <si>
    <t>Bovini maschi 1-2 anni</t>
  </si>
  <si>
    <t>Bovini femmine 1-2 anni</t>
  </si>
  <si>
    <t>CITARE LA FONTE: DATI FORNITI DALLA BDN di cui all’art 2, comma 1, lett. b), del d.lgs. 134/22</t>
  </si>
  <si>
    <t xml:space="preserve">      di cui vacche da latte</t>
  </si>
  <si>
    <t>Bovini maschi &gt; 2 anni</t>
  </si>
  <si>
    <t>Bovini femmine &gt; 2 anni</t>
  </si>
  <si>
    <t>Fonte: DATI FORNITI DALLA BDN di cui all’art 2, comma 1, lett. b), del d.lgs. 134/22</t>
  </si>
  <si>
    <t>anno</t>
  </si>
  <si>
    <t>bovini</t>
  </si>
  <si>
    <t>ovicaprini</t>
  </si>
  <si>
    <t>OLIVE DA TAVOLA E OLIO</t>
  </si>
  <si>
    <t>UVA DA VINO</t>
  </si>
  <si>
    <t>UVA DA TAVOLA</t>
  </si>
  <si>
    <t>OLIO DI OLIVA</t>
  </si>
  <si>
    <t>ALBICOCCA</t>
  </si>
  <si>
    <t>PESCA</t>
  </si>
  <si>
    <t>MELA</t>
  </si>
  <si>
    <t>PERA</t>
  </si>
  <si>
    <t>LOTI O KAKI</t>
  </si>
  <si>
    <t>KIWI</t>
  </si>
  <si>
    <t>FORME</t>
  </si>
  <si>
    <t>sopra la tabella con i dati provinciali cliccare sul link dell'anno di interesse</t>
  </si>
  <si>
    <t>mandare mail</t>
  </si>
  <si>
    <t>Fonte: Elaborazione Camera di Commercio di Vicenza su dati Schedario viticolo-Regione del Veneto-Avepa</t>
  </si>
  <si>
    <t>2023 ***</t>
  </si>
  <si>
    <t>2024 ***</t>
  </si>
  <si>
    <t>2021/2022 **</t>
  </si>
  <si>
    <t>2020/2021 **</t>
  </si>
  <si>
    <t>2019/2020 **</t>
  </si>
  <si>
    <t>2018/2019 **</t>
  </si>
  <si>
    <t>2017/2018 **</t>
  </si>
  <si>
    <t>2015/2016 **</t>
  </si>
  <si>
    <t>** La campagna va da luglio a giugno</t>
  </si>
  <si>
    <t>2016/2017 **</t>
  </si>
  <si>
    <t>2014/2015 *</t>
  </si>
  <si>
    <t>* La campagna va da aprile a marzo</t>
  </si>
  <si>
    <t>TAV. 3.7 – PRODUZIONE DI LATTE - CONSEGNE NON RETTIFICATE REGISTRATE (dati in tonnellate)</t>
  </si>
  <si>
    <t>2009/2010 *</t>
  </si>
  <si>
    <t>2011/2012 *</t>
  </si>
  <si>
    <t>2010/2011 *</t>
  </si>
  <si>
    <t>2012/2013 *</t>
  </si>
  <si>
    <t>2013/2014 *</t>
  </si>
  <si>
    <t>*** La campagna va da gennaio a dicembre</t>
  </si>
  <si>
    <t>% sul totale</t>
  </si>
  <si>
    <t>PISELLO (da granella)</t>
  </si>
  <si>
    <t>PISELLO (proteico)</t>
  </si>
  <si>
    <t>nd</t>
  </si>
  <si>
    <t>ASPARAGO (in piena aria)</t>
  </si>
  <si>
    <t>RADICCHIO (o cicoria)</t>
  </si>
  <si>
    <t>SUSINA</t>
  </si>
  <si>
    <t>CILIEGIA</t>
  </si>
  <si>
    <t>TAV. 3.3 - VENETO - PRODUZIONE TOTALE AGRICOLA A PREZZI CORRENTI PER TIPOLOGIA DI PRODOTTO - ANNI 2020-2025 (migliaia di euro)</t>
  </si>
  <si>
    <t xml:space="preserve">Coltivazioni agricole (produzione vegetale)  </t>
  </si>
  <si>
    <t xml:space="preserve">Coltivazioni erbacee  </t>
  </si>
  <si>
    <t xml:space="preserve">Cereali (incluse le sementi)  </t>
  </si>
  <si>
    <t xml:space="preserve">Frumento tenero  </t>
  </si>
  <si>
    <t xml:space="preserve">Frumento duro  </t>
  </si>
  <si>
    <t xml:space="preserve">Orzo  </t>
  </si>
  <si>
    <t xml:space="preserve">Granoturco ibrido  </t>
  </si>
  <si>
    <t xml:space="preserve">Riso(risone)  </t>
  </si>
  <si>
    <t xml:space="preserve">Legumi secchi  </t>
  </si>
  <si>
    <t xml:space="preserve">Patate e ortaggi  </t>
  </si>
  <si>
    <t xml:space="preserve">Patate  </t>
  </si>
  <si>
    <t xml:space="preserve">Fagioli freschi  </t>
  </si>
  <si>
    <t xml:space="preserve">Cipolle e porri  </t>
  </si>
  <si>
    <t xml:space="preserve">Carote  </t>
  </si>
  <si>
    <t xml:space="preserve">Carciofi  </t>
  </si>
  <si>
    <t xml:space="preserve">Cavoli  </t>
  </si>
  <si>
    <t xml:space="preserve">Cavolfiori  </t>
  </si>
  <si>
    <t xml:space="preserve">Indivia  </t>
  </si>
  <si>
    <t xml:space="preserve">Lattuga  </t>
  </si>
  <si>
    <t xml:space="preserve">Radicchio  </t>
  </si>
  <si>
    <t xml:space="preserve">Melanzane  </t>
  </si>
  <si>
    <t xml:space="preserve">Peperoni  </t>
  </si>
  <si>
    <t xml:space="preserve">Pomodori  </t>
  </si>
  <si>
    <t xml:space="preserve">Zucchine  </t>
  </si>
  <si>
    <t xml:space="preserve">Cocomeri  </t>
  </si>
  <si>
    <t xml:space="preserve">Poponi  </t>
  </si>
  <si>
    <t xml:space="preserve">Fragole  </t>
  </si>
  <si>
    <t xml:space="preserve">Coltivazioni industriali  </t>
  </si>
  <si>
    <t xml:space="preserve">Barbababietola da zucchero  </t>
  </si>
  <si>
    <t xml:space="preserve">Tabacco  </t>
  </si>
  <si>
    <t xml:space="preserve">Girasole  </t>
  </si>
  <si>
    <t xml:space="preserve">Coltivazioni foraggere  </t>
  </si>
  <si>
    <t xml:space="preserve">Soia  </t>
  </si>
  <si>
    <t xml:space="preserve">Fiori e piante da vaso  </t>
  </si>
  <si>
    <t xml:space="preserve">Coltivazioni legnose  </t>
  </si>
  <si>
    <t xml:space="preserve">Prodotti vitivinicoli  </t>
  </si>
  <si>
    <t xml:space="preserve">Uva da tavola  </t>
  </si>
  <si>
    <t xml:space="preserve">Uva da vino venduta  </t>
  </si>
  <si>
    <t xml:space="preserve">Vino  </t>
  </si>
  <si>
    <t xml:space="preserve">Prodotti olivicoltura  </t>
  </si>
  <si>
    <t xml:space="preserve">Olio  </t>
  </si>
  <si>
    <t xml:space="preserve">Fruttiferi  </t>
  </si>
  <si>
    <t xml:space="preserve">Pesche  </t>
  </si>
  <si>
    <t xml:space="preserve">Mele  </t>
  </si>
  <si>
    <t xml:space="preserve">Pere  </t>
  </si>
  <si>
    <t xml:space="preserve">Nocciole  </t>
  </si>
  <si>
    <t xml:space="preserve">Noci  </t>
  </si>
  <si>
    <t xml:space="preserve">Actinidia  </t>
  </si>
  <si>
    <t xml:space="preserve">Altre legnose  </t>
  </si>
  <si>
    <t xml:space="preserve">Allevamenti zootecnici  </t>
  </si>
  <si>
    <t xml:space="preserve">Prodotti zootecnici alimentari  </t>
  </si>
  <si>
    <t xml:space="preserve">Carni  </t>
  </si>
  <si>
    <t xml:space="preserve">Carni bovine  </t>
  </si>
  <si>
    <t xml:space="preserve">Carni suine  </t>
  </si>
  <si>
    <t xml:space="preserve">Carni ovine e caprine  </t>
  </si>
  <si>
    <t xml:space="preserve">Pollame  </t>
  </si>
  <si>
    <t xml:space="preserve">Latte  </t>
  </si>
  <si>
    <t xml:space="preserve">Latte di vacca e bufala  </t>
  </si>
  <si>
    <t xml:space="preserve">Latte di pecora e capra  </t>
  </si>
  <si>
    <t xml:space="preserve">Uova  </t>
  </si>
  <si>
    <t xml:space="preserve">Miele  </t>
  </si>
  <si>
    <t xml:space="preserve">Produzioni zootecniche non alimentari  </t>
  </si>
  <si>
    <t xml:space="preserve">Attività di supporto all'agricoltura  </t>
  </si>
  <si>
    <t xml:space="preserve">Beni e servizi dell'agricoltura  </t>
  </si>
  <si>
    <t>fonte:ISTAT</t>
  </si>
  <si>
    <t>VAR % 2024/2025</t>
  </si>
  <si>
    <t>2025 ***</t>
  </si>
  <si>
    <t>https://www.sian.it/portale-sian/sottosezione.jsp?pid=6</t>
  </si>
  <si>
    <t>consultazione, scaricare pdf</t>
  </si>
  <si>
    <t>https://www.clal.it/index.php?section=produzioni_grana_provinciale&amp;year=2025</t>
  </si>
  <si>
    <t>BOVINI NEL VENETO – variazione % ANNO 2024/2025</t>
  </si>
  <si>
    <t>BOVINI NEL VENETO – ANNO 2025</t>
  </si>
  <si>
    <t>mandare email ad Avepa</t>
  </si>
  <si>
    <t>var% 24/25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</si>
</sst>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3" formatCode="_-* #,##0.00_-;\-* #,##0.00_-;_-* &quot;-&quot;??_-;_-@_-"/>
    <numFmt numFmtId="164" formatCode="0.0%"/>
    <numFmt numFmtId="165" formatCode="0&quot;   &quot;"/>
    <numFmt numFmtId="166" formatCode="0\ ;\-0\ ;\-#\ ;@\ "/>
    <numFmt numFmtId="167" formatCode="0&quot;    &quot;"/>
    <numFmt numFmtId="168" formatCode="0&quot;             &quot;"/>
    <numFmt numFmtId="169" formatCode="0&quot;        &quot;"/>
    <numFmt numFmtId="170" formatCode="0\ ;\-0\ ;&quot; - &quot;;@\ "/>
    <numFmt numFmtId="171" formatCode="[$-410]#,##0"/>
    <numFmt numFmtId="172" formatCode="0&quot;       &quot;"/>
    <numFmt numFmtId="173" formatCode="0\ ;\-0\ "/>
    <numFmt numFmtId="174" formatCode="#,##0.0"/>
    <numFmt numFmtId="175" formatCode="0.0"/>
    <numFmt numFmtId="176" formatCode="_-* #,##0_-;\-* #,##0_-;_-* &quot;-&quot;??_-;_-@_-"/>
    <numFmt numFmtId="177" formatCode="#,##0_ ;\-#,##0\ "/>
  </numFmts>
  <fonts count="49" x14ac:knownFonts="1">
    <font>
      <sz val="11"/>
      <color rgb="FF000000"/>
      <name val="Calibri"/>
      <scheme val="minor"/>
    </font>
    <font>
      <sz val="11"/>
      <color rgb="FF000000"/>
      <name val="Calibri"/>
      <family val="2"/>
    </font>
    <font>
      <b/>
      <sz val="12"/>
      <color rgb="FF000000"/>
      <name val="Arial"/>
      <family val="2"/>
    </font>
    <font>
      <sz val="11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</font>
    <font>
      <sz val="9"/>
      <color rgb="FF000000"/>
      <name val="Arial Narrow"/>
      <family val="2"/>
    </font>
    <font>
      <sz val="9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8"/>
      <color rgb="FF000000"/>
      <name val="Calibri"/>
      <family val="2"/>
    </font>
    <font>
      <sz val="8"/>
      <color theme="1"/>
      <name val="Arial"/>
      <family val="2"/>
    </font>
    <font>
      <b/>
      <sz val="10"/>
      <color rgb="FFC9211E"/>
      <name val="Arial"/>
      <family val="2"/>
    </font>
    <font>
      <b/>
      <sz val="11"/>
      <color rgb="FF000000"/>
      <name val="Calibri"/>
      <family val="2"/>
    </font>
    <font>
      <u/>
      <sz val="10"/>
      <color theme="1"/>
      <name val="Arial"/>
      <family val="2"/>
    </font>
    <font>
      <i/>
      <sz val="11"/>
      <color rgb="FF00000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sz val="9"/>
      <color rgb="FF000000"/>
      <name val="Calibri"/>
      <family val="2"/>
      <scheme val="minor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sz val="10"/>
      <color rgb="FFFF0000"/>
      <name val="Arial"/>
      <family val="2"/>
    </font>
    <font>
      <sz val="11"/>
      <color rgb="FF000000"/>
      <name val="Source Sans Pro Light"/>
      <family val="2"/>
    </font>
    <font>
      <b/>
      <sz val="12"/>
      <color rgb="FF000000"/>
      <name val="Source Sans Pro Light"/>
      <family val="2"/>
    </font>
    <font>
      <sz val="11"/>
      <name val="Source Sans Pro Light"/>
      <family val="2"/>
    </font>
    <font>
      <sz val="10"/>
      <color rgb="FF000000"/>
      <name val="Source Sans Pro Light"/>
      <family val="2"/>
    </font>
    <font>
      <b/>
      <sz val="10"/>
      <color rgb="FF000000"/>
      <name val="Source Sans Pro Light"/>
      <family val="2"/>
    </font>
    <font>
      <sz val="11"/>
      <color theme="1"/>
      <name val="Source Sans Pro Light"/>
      <family val="2"/>
    </font>
    <font>
      <b/>
      <sz val="11"/>
      <color theme="1"/>
      <name val="Source Sans Pro Light"/>
      <family val="2"/>
    </font>
    <font>
      <b/>
      <sz val="11"/>
      <color rgb="FF000000"/>
      <name val="Source Sans Pro Light"/>
      <family val="2"/>
    </font>
    <font>
      <sz val="9"/>
      <color rgb="FF000000"/>
      <name val="Source Sans Pro Light"/>
      <family val="2"/>
    </font>
    <font>
      <sz val="12"/>
      <name val="Source Sans Pro Light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name val="Arial"/>
      <family val="2"/>
    </font>
    <font>
      <sz val="9"/>
      <color rgb="FF000000"/>
      <name val="Arial Narrow"/>
      <family val="2"/>
    </font>
    <font>
      <b/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9"/>
      <color rgb="FFC9211E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FF0000"/>
      <name val="Arial"/>
      <family val="2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F2CB"/>
        <bgColor rgb="FFFFF2CB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FF00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7" fillId="0" borderId="0" applyNumberFormat="0" applyFill="0" applyBorder="0" applyAlignment="0" applyProtection="0"/>
    <xf numFmtId="9" fontId="38" fillId="0" borderId="0" applyFont="0" applyFill="0" applyBorder="0" applyAlignment="0" applyProtection="0"/>
    <xf numFmtId="43" fontId="47" fillId="0" borderId="0" applyFont="0" applyFill="0" applyBorder="0" applyAlignment="0" applyProtection="0"/>
  </cellStyleXfs>
  <cellXfs count="329">
    <xf numFmtId="0" fontId="0" fillId="0" borderId="0" xfId="0" applyFont="1" applyAlignment="1"/>
    <xf numFmtId="0" fontId="1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164" fontId="5" fillId="2" borderId="0" xfId="0" applyNumberFormat="1" applyFont="1" applyFill="1" applyAlignment="1"/>
    <xf numFmtId="0" fontId="6" fillId="2" borderId="0" xfId="0" applyFont="1" applyFill="1" applyAlignment="1"/>
    <xf numFmtId="0" fontId="4" fillId="0" borderId="6" xfId="0" applyFont="1" applyBorder="1" applyAlignment="1"/>
    <xf numFmtId="164" fontId="1" fillId="0" borderId="0" xfId="0" applyNumberFormat="1" applyFont="1" applyAlignment="1"/>
    <xf numFmtId="3" fontId="1" fillId="0" borderId="6" xfId="0" applyNumberFormat="1" applyFont="1" applyBorder="1" applyAlignment="1"/>
    <xf numFmtId="0" fontId="7" fillId="2" borderId="0" xfId="0" applyFont="1" applyFill="1"/>
    <xf numFmtId="164" fontId="5" fillId="0" borderId="0" xfId="0" applyNumberFormat="1" applyFont="1" applyAlignment="1"/>
    <xf numFmtId="0" fontId="11" fillId="0" borderId="0" xfId="0" applyFont="1" applyAlignment="1">
      <alignment horizontal="left"/>
    </xf>
    <xf numFmtId="164" fontId="4" fillId="0" borderId="0" xfId="0" applyNumberFormat="1" applyFont="1" applyAlignment="1"/>
    <xf numFmtId="167" fontId="4" fillId="0" borderId="0" xfId="0" applyNumberFormat="1" applyFont="1" applyAlignment="1"/>
    <xf numFmtId="0" fontId="12" fillId="0" borderId="0" xfId="0" applyFont="1" applyAlignment="1"/>
    <xf numFmtId="0" fontId="12" fillId="0" borderId="6" xfId="0" applyFont="1" applyBorder="1" applyAlignment="1"/>
    <xf numFmtId="0" fontId="8" fillId="0" borderId="6" xfId="0" applyFont="1" applyBorder="1" applyAlignment="1">
      <alignment horizontal="center" vertical="center"/>
    </xf>
    <xf numFmtId="164" fontId="11" fillId="0" borderId="0" xfId="0" applyNumberFormat="1" applyFont="1" applyAlignment="1"/>
    <xf numFmtId="0" fontId="4" fillId="0" borderId="6" xfId="0" applyFont="1" applyBorder="1" applyAlignment="1">
      <alignment horizontal="left" vertical="center" wrapText="1"/>
    </xf>
    <xf numFmtId="168" fontId="12" fillId="0" borderId="0" xfId="0" applyNumberFormat="1" applyFont="1" applyAlignment="1">
      <alignment vertical="center"/>
    </xf>
    <xf numFmtId="169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170" fontId="12" fillId="0" borderId="0" xfId="0" applyNumberFormat="1" applyFont="1" applyAlignment="1">
      <alignment vertical="center"/>
    </xf>
    <xf numFmtId="170" fontId="12" fillId="0" borderId="0" xfId="0" applyNumberFormat="1" applyFont="1" applyAlignment="1"/>
    <xf numFmtId="0" fontId="4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37" fontId="5" fillId="0" borderId="6" xfId="0" applyNumberFormat="1" applyFont="1" applyBorder="1" applyAlignment="1">
      <alignment horizontal="center" vertical="center"/>
    </xf>
    <xf numFmtId="37" fontId="5" fillId="0" borderId="6" xfId="0" applyNumberFormat="1" applyFont="1" applyBorder="1" applyAlignment="1">
      <alignment horizontal="center"/>
    </xf>
    <xf numFmtId="0" fontId="5" fillId="0" borderId="6" xfId="0" applyFont="1" applyBorder="1" applyAlignment="1">
      <alignment horizontal="left" vertical="center" wrapText="1"/>
    </xf>
    <xf numFmtId="37" fontId="5" fillId="0" borderId="6" xfId="0" applyNumberFormat="1" applyFont="1" applyBorder="1" applyAlignment="1"/>
    <xf numFmtId="37" fontId="5" fillId="0" borderId="6" xfId="0" applyNumberFormat="1" applyFont="1" applyBorder="1" applyAlignment="1">
      <alignment vertical="center"/>
    </xf>
    <xf numFmtId="37" fontId="4" fillId="0" borderId="6" xfId="0" applyNumberFormat="1" applyFont="1" applyBorder="1" applyAlignment="1"/>
    <xf numFmtId="37" fontId="4" fillId="0" borderId="6" xfId="0" applyNumberFormat="1" applyFont="1" applyBorder="1" applyAlignment="1">
      <alignment vertical="center"/>
    </xf>
    <xf numFmtId="171" fontId="5" fillId="0" borderId="6" xfId="0" applyNumberFormat="1" applyFont="1" applyBorder="1" applyAlignment="1">
      <alignment horizontal="right" vertical="center"/>
    </xf>
    <xf numFmtId="171" fontId="4" fillId="0" borderId="6" xfId="0" applyNumberFormat="1" applyFont="1" applyBorder="1" applyAlignment="1">
      <alignment vertical="center"/>
    </xf>
    <xf numFmtId="171" fontId="4" fillId="0" borderId="6" xfId="0" applyNumberFormat="1" applyFont="1" applyBorder="1" applyAlignment="1">
      <alignment horizontal="right" vertical="center"/>
    </xf>
    <xf numFmtId="171" fontId="5" fillId="0" borderId="6" xfId="0" applyNumberFormat="1" applyFont="1" applyBorder="1" applyAlignment="1">
      <alignment vertical="center"/>
    </xf>
    <xf numFmtId="3" fontId="4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6" xfId="0" applyFont="1" applyBorder="1" applyAlignment="1"/>
    <xf numFmtId="170" fontId="4" fillId="0" borderId="0" xfId="0" applyNumberFormat="1" applyFont="1" applyAlignment="1">
      <alignment horizontal="center" vertical="center" wrapText="1"/>
    </xf>
    <xf numFmtId="170" fontId="4" fillId="0" borderId="6" xfId="0" applyNumberFormat="1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70" fontId="13" fillId="0" borderId="6" xfId="0" applyNumberFormat="1" applyFont="1" applyBorder="1" applyAlignment="1">
      <alignment horizontal="center" vertical="center" wrapText="1"/>
    </xf>
    <xf numFmtId="9" fontId="14" fillId="0" borderId="6" xfId="0" applyNumberFormat="1" applyFont="1" applyBorder="1" applyAlignment="1">
      <alignment horizontal="center"/>
    </xf>
    <xf numFmtId="3" fontId="15" fillId="0" borderId="6" xfId="0" applyNumberFormat="1" applyFont="1" applyBorder="1" applyAlignment="1">
      <alignment horizontal="center" vertical="center" wrapText="1"/>
    </xf>
    <xf numFmtId="170" fontId="5" fillId="0" borderId="0" xfId="0" applyNumberFormat="1" applyFont="1" applyAlignment="1">
      <alignment horizontal="center" vertical="center" wrapText="1"/>
    </xf>
    <xf numFmtId="9" fontId="13" fillId="0" borderId="6" xfId="0" applyNumberFormat="1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3" fontId="13" fillId="0" borderId="6" xfId="0" applyNumberFormat="1" applyFont="1" applyBorder="1" applyAlignment="1">
      <alignment horizontal="center" vertical="center" wrapText="1"/>
    </xf>
    <xf numFmtId="172" fontId="5" fillId="0" borderId="0" xfId="0" applyNumberFormat="1" applyFont="1" applyAlignment="1">
      <alignment horizontal="center" vertical="center" wrapText="1"/>
    </xf>
    <xf numFmtId="9" fontId="1" fillId="0" borderId="0" xfId="0" applyNumberFormat="1" applyFont="1" applyAlignment="1"/>
    <xf numFmtId="170" fontId="10" fillId="0" borderId="0" xfId="0" applyNumberFormat="1" applyFont="1" applyAlignment="1">
      <alignment horizontal="left" vertical="center" wrapText="1"/>
    </xf>
    <xf numFmtId="3" fontId="5" fillId="0" borderId="0" xfId="0" applyNumberFormat="1" applyFont="1" applyAlignment="1"/>
    <xf numFmtId="3" fontId="5" fillId="0" borderId="0" xfId="0" applyNumberFormat="1" applyFont="1" applyAlignment="1">
      <alignment horizontal="right"/>
    </xf>
    <xf numFmtId="3" fontId="4" fillId="0" borderId="6" xfId="0" applyNumberFormat="1" applyFont="1" applyBorder="1" applyAlignment="1">
      <alignment horizontal="center" vertical="center" wrapText="1"/>
    </xf>
    <xf numFmtId="166" fontId="4" fillId="0" borderId="0" xfId="0" applyNumberFormat="1" applyFont="1" applyAlignment="1">
      <alignment horizontal="center" vertical="center" wrapText="1"/>
    </xf>
    <xf numFmtId="170" fontId="5" fillId="0" borderId="8" xfId="0" applyNumberFormat="1" applyFont="1" applyBorder="1" applyAlignment="1">
      <alignment horizontal="center" vertical="center" wrapText="1"/>
    </xf>
    <xf numFmtId="3" fontId="5" fillId="0" borderId="0" xfId="0" applyNumberFormat="1" applyFont="1" applyAlignment="1">
      <alignment horizontal="right" vertical="center" wrapText="1"/>
    </xf>
    <xf numFmtId="170" fontId="4" fillId="0" borderId="0" xfId="0" applyNumberFormat="1" applyFont="1" applyAlignment="1">
      <alignment horizontal="left" vertical="center" wrapText="1"/>
    </xf>
    <xf numFmtId="164" fontId="4" fillId="0" borderId="0" xfId="0" applyNumberFormat="1" applyFont="1" applyAlignment="1">
      <alignment horizontal="left" vertical="center" wrapText="1"/>
    </xf>
    <xf numFmtId="37" fontId="4" fillId="0" borderId="6" xfId="0" applyNumberFormat="1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right" vertical="center" wrapText="1"/>
    </xf>
    <xf numFmtId="37" fontId="4" fillId="0" borderId="6" xfId="0" applyNumberFormat="1" applyFont="1" applyBorder="1" applyAlignment="1">
      <alignment horizontal="right" vertical="center" wrapText="1"/>
    </xf>
    <xf numFmtId="3" fontId="4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wrapText="1"/>
    </xf>
    <xf numFmtId="173" fontId="5" fillId="0" borderId="8" xfId="0" applyNumberFormat="1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right" wrapText="1"/>
    </xf>
    <xf numFmtId="174" fontId="4" fillId="0" borderId="6" xfId="0" applyNumberFormat="1" applyFont="1" applyBorder="1" applyAlignment="1"/>
    <xf numFmtId="10" fontId="4" fillId="0" borderId="0" xfId="0" applyNumberFormat="1" applyFont="1" applyAlignment="1">
      <alignment horizontal="center" vertical="center" wrapText="1"/>
    </xf>
    <xf numFmtId="10" fontId="5" fillId="0" borderId="0" xfId="0" applyNumberFormat="1" applyFont="1" applyAlignment="1">
      <alignment horizontal="center" vertical="center" wrapText="1"/>
    </xf>
    <xf numFmtId="174" fontId="4" fillId="0" borderId="6" xfId="0" applyNumberFormat="1" applyFont="1" applyBorder="1" applyAlignment="1">
      <alignment horizontal="right" vertical="center" wrapText="1"/>
    </xf>
    <xf numFmtId="174" fontId="5" fillId="0" borderId="6" xfId="0" applyNumberFormat="1" applyFont="1" applyBorder="1" applyAlignment="1"/>
    <xf numFmtId="0" fontId="2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right" wrapText="1"/>
    </xf>
    <xf numFmtId="0" fontId="4" fillId="3" borderId="6" xfId="0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9" fontId="1" fillId="3" borderId="6" xfId="0" applyNumberFormat="1" applyFont="1" applyFill="1" applyBorder="1" applyAlignment="1"/>
    <xf numFmtId="4" fontId="5" fillId="0" borderId="0" xfId="0" applyNumberFormat="1" applyFont="1" applyAlignment="1"/>
    <xf numFmtId="3" fontId="17" fillId="0" borderId="0" xfId="0" applyNumberFormat="1" applyFont="1" applyAlignment="1"/>
    <xf numFmtId="4" fontId="17" fillId="0" borderId="0" xfId="0" applyNumberFormat="1" applyFont="1" applyAlignment="1"/>
    <xf numFmtId="0" fontId="1" fillId="0" borderId="0" xfId="0" applyFont="1" applyAlignment="1">
      <alignment wrapText="1"/>
    </xf>
    <xf numFmtId="175" fontId="4" fillId="0" borderId="0" xfId="0" applyNumberFormat="1" applyFont="1" applyAlignment="1">
      <alignment horizontal="center" vertical="center" wrapText="1"/>
    </xf>
    <xf numFmtId="0" fontId="9" fillId="0" borderId="0" xfId="0" applyFont="1" applyAlignment="1"/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wrapText="1"/>
    </xf>
    <xf numFmtId="0" fontId="6" fillId="0" borderId="6" xfId="0" applyFont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1" fillId="3" borderId="20" xfId="0" applyFont="1" applyFill="1" applyBorder="1" applyAlignment="1"/>
    <xf numFmtId="0" fontId="4" fillId="3" borderId="20" xfId="0" applyFont="1" applyFill="1" applyBorder="1" applyAlignment="1">
      <alignment horizontal="center" vertical="center" wrapText="1"/>
    </xf>
    <xf numFmtId="0" fontId="18" fillId="3" borderId="20" xfId="0" applyFont="1" applyFill="1" applyBorder="1" applyAlignment="1"/>
    <xf numFmtId="0" fontId="6" fillId="0" borderId="0" xfId="0" applyFont="1" applyAlignment="1"/>
    <xf numFmtId="0" fontId="4" fillId="0" borderId="0" xfId="0" applyFont="1" applyAlignment="1">
      <alignment horizontal="center" vertical="center" wrapText="1"/>
    </xf>
    <xf numFmtId="3" fontId="6" fillId="2" borderId="0" xfId="0" applyNumberFormat="1" applyFont="1" applyFill="1" applyAlignment="1"/>
    <xf numFmtId="3" fontId="19" fillId="2" borderId="0" xfId="0" applyNumberFormat="1" applyFont="1" applyFill="1" applyAlignment="1"/>
    <xf numFmtId="3" fontId="8" fillId="2" borderId="0" xfId="0" applyNumberFormat="1" applyFont="1" applyFill="1" applyAlignment="1">
      <alignment horizontal="center"/>
    </xf>
    <xf numFmtId="3" fontId="8" fillId="2" borderId="0" xfId="0" applyNumberFormat="1" applyFont="1" applyFill="1" applyAlignment="1"/>
    <xf numFmtId="0" fontId="6" fillId="0" borderId="0" xfId="0" applyFont="1" applyAlignment="1">
      <alignment horizontal="center" vertical="center" wrapText="1"/>
    </xf>
    <xf numFmtId="3" fontId="6" fillId="0" borderId="0" xfId="0" applyNumberFormat="1" applyFont="1" applyAlignment="1"/>
    <xf numFmtId="3" fontId="6" fillId="2" borderId="0" xfId="0" applyNumberFormat="1" applyFont="1" applyFill="1" applyAlignment="1"/>
    <xf numFmtId="3" fontId="6" fillId="0" borderId="0" xfId="0" applyNumberFormat="1" applyFont="1" applyAlignment="1"/>
    <xf numFmtId="3" fontId="19" fillId="0" borderId="0" xfId="0" applyNumberFormat="1" applyFont="1" applyAlignment="1"/>
    <xf numFmtId="3" fontId="19" fillId="2" borderId="0" xfId="0" applyNumberFormat="1" applyFont="1" applyFill="1" applyAlignment="1"/>
    <xf numFmtId="3" fontId="8" fillId="0" borderId="0" xfId="0" applyNumberFormat="1" applyFont="1" applyAlignment="1">
      <alignment horizontal="center"/>
    </xf>
    <xf numFmtId="3" fontId="8" fillId="0" borderId="0" xfId="0" applyNumberFormat="1" applyFont="1" applyAlignment="1"/>
    <xf numFmtId="0" fontId="5" fillId="0" borderId="6" xfId="0" applyFont="1" applyBorder="1" applyAlignment="1">
      <alignment horizontal="right" vertical="center" wrapText="1"/>
    </xf>
    <xf numFmtId="0" fontId="17" fillId="0" borderId="6" xfId="0" applyFont="1" applyBorder="1" applyAlignment="1"/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164" fontId="6" fillId="0" borderId="6" xfId="0" applyNumberFormat="1" applyFont="1" applyBorder="1" applyAlignment="1">
      <alignment horizontal="center"/>
    </xf>
    <xf numFmtId="0" fontId="21" fillId="0" borderId="0" xfId="0" applyFont="1" applyAlignment="1"/>
    <xf numFmtId="0" fontId="22" fillId="0" borderId="0" xfId="0" applyFont="1" applyAlignment="1"/>
    <xf numFmtId="0" fontId="23" fillId="0" borderId="0" xfId="0" applyFont="1" applyAlignment="1"/>
    <xf numFmtId="0" fontId="21" fillId="0" borderId="6" xfId="0" applyFont="1" applyBorder="1" applyAlignment="1"/>
    <xf numFmtId="3" fontId="24" fillId="0" borderId="6" xfId="0" applyNumberFormat="1" applyFont="1" applyBorder="1" applyAlignment="1"/>
    <xf numFmtId="0" fontId="24" fillId="0" borderId="6" xfId="0" applyFont="1" applyBorder="1" applyAlignment="1"/>
    <xf numFmtId="164" fontId="24" fillId="0" borderId="6" xfId="0" applyNumberFormat="1" applyFont="1" applyBorder="1" applyAlignment="1">
      <alignment horizontal="center" vertical="center" wrapText="1"/>
    </xf>
    <xf numFmtId="164" fontId="24" fillId="4" borderId="6" xfId="0" applyNumberFormat="1" applyFont="1" applyFill="1" applyBorder="1" applyAlignment="1">
      <alignment horizontal="center" vertical="center" wrapText="1"/>
    </xf>
    <xf numFmtId="0" fontId="25" fillId="0" borderId="6" xfId="0" applyFont="1" applyBorder="1" applyAlignment="1"/>
    <xf numFmtId="164" fontId="25" fillId="0" borderId="6" xfId="0" applyNumberFormat="1" applyFont="1" applyBorder="1" applyAlignment="1">
      <alignment horizontal="center" vertical="center" wrapText="1"/>
    </xf>
    <xf numFmtId="164" fontId="25" fillId="4" borderId="6" xfId="0" applyNumberFormat="1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/>
    </xf>
    <xf numFmtId="164" fontId="20" fillId="0" borderId="6" xfId="0" applyNumberFormat="1" applyFont="1" applyBorder="1" applyAlignment="1">
      <alignment horizontal="center" vertical="center" wrapText="1"/>
    </xf>
    <xf numFmtId="164" fontId="20" fillId="4" borderId="6" xfId="0" applyNumberFormat="1" applyFont="1" applyFill="1" applyBorder="1" applyAlignment="1">
      <alignment horizontal="center" vertical="center" wrapText="1"/>
    </xf>
    <xf numFmtId="3" fontId="24" fillId="4" borderId="6" xfId="0" applyNumberFormat="1" applyFont="1" applyFill="1" applyBorder="1" applyAlignment="1"/>
    <xf numFmtId="3" fontId="25" fillId="0" borderId="6" xfId="0" applyNumberFormat="1" applyFont="1" applyBorder="1" applyAlignment="1"/>
    <xf numFmtId="3" fontId="25" fillId="4" borderId="6" xfId="0" applyNumberFormat="1" applyFont="1" applyFill="1" applyBorder="1" applyAlignment="1"/>
    <xf numFmtId="3" fontId="20" fillId="0" borderId="6" xfId="0" applyNumberFormat="1" applyFont="1" applyBorder="1" applyAlignment="1">
      <alignment horizontal="center"/>
    </xf>
    <xf numFmtId="3" fontId="20" fillId="4" borderId="6" xfId="0" applyNumberFormat="1" applyFont="1" applyFill="1" applyBorder="1" applyAlignment="1">
      <alignment horizontal="center"/>
    </xf>
    <xf numFmtId="3" fontId="20" fillId="0" borderId="6" xfId="0" applyNumberFormat="1" applyFont="1" applyBorder="1" applyAlignment="1"/>
    <xf numFmtId="3" fontId="26" fillId="0" borderId="21" xfId="0" applyNumberFormat="1" applyFont="1" applyBorder="1" applyAlignment="1">
      <alignment horizontal="right" vertical="center"/>
    </xf>
    <xf numFmtId="3" fontId="26" fillId="0" borderId="21" xfId="0" applyNumberFormat="1" applyFont="1" applyBorder="1" applyAlignment="1">
      <alignment horizontal="right"/>
    </xf>
    <xf numFmtId="0" fontId="0" fillId="0" borderId="0" xfId="0" applyFont="1" applyAlignment="1"/>
    <xf numFmtId="0" fontId="27" fillId="0" borderId="0" xfId="0" applyFont="1" applyAlignment="1"/>
    <xf numFmtId="0" fontId="30" fillId="0" borderId="4" xfId="0" applyFont="1" applyBorder="1" applyAlignment="1"/>
    <xf numFmtId="0" fontId="30" fillId="0" borderId="0" xfId="0" applyFont="1" applyAlignment="1"/>
    <xf numFmtId="0" fontId="31" fillId="0" borderId="0" xfId="0" applyFont="1" applyAlignment="1"/>
    <xf numFmtId="0" fontId="31" fillId="0" borderId="5" xfId="0" applyFont="1" applyBorder="1" applyAlignment="1"/>
    <xf numFmtId="164" fontId="31" fillId="2" borderId="0" xfId="0" applyNumberFormat="1" applyFont="1" applyFill="1" applyAlignment="1"/>
    <xf numFmtId="0" fontId="27" fillId="2" borderId="0" xfId="0" applyFont="1" applyFill="1" applyAlignment="1"/>
    <xf numFmtId="0" fontId="32" fillId="0" borderId="6" xfId="0" applyFont="1" applyBorder="1"/>
    <xf numFmtId="0" fontId="33" fillId="0" borderId="6" xfId="0" applyFont="1" applyBorder="1" applyAlignment="1">
      <alignment horizontal="center"/>
    </xf>
    <xf numFmtId="0" fontId="34" fillId="0" borderId="6" xfId="0" applyFont="1" applyBorder="1" applyAlignment="1">
      <alignment horizontal="center"/>
    </xf>
    <xf numFmtId="0" fontId="35" fillId="0" borderId="0" xfId="0" applyFont="1" applyAlignment="1">
      <alignment horizontal="left"/>
    </xf>
    <xf numFmtId="165" fontId="30" fillId="0" borderId="0" xfId="0" applyNumberFormat="1" applyFont="1" applyAlignment="1"/>
    <xf numFmtId="165" fontId="31" fillId="0" borderId="0" xfId="0" applyNumberFormat="1" applyFont="1" applyAlignment="1"/>
    <xf numFmtId="0" fontId="34" fillId="0" borderId="3" xfId="0" applyFont="1" applyBorder="1" applyAlignment="1">
      <alignment horizontal="center"/>
    </xf>
    <xf numFmtId="0" fontId="34" fillId="2" borderId="6" xfId="0" applyFont="1" applyFill="1" applyBorder="1" applyAlignment="1">
      <alignment horizontal="center"/>
    </xf>
    <xf numFmtId="0" fontId="27" fillId="0" borderId="6" xfId="0" applyFont="1" applyBorder="1" applyAlignment="1"/>
    <xf numFmtId="37" fontId="27" fillId="0" borderId="6" xfId="0" applyNumberFormat="1" applyFont="1" applyBorder="1" applyAlignment="1">
      <alignment horizontal="right"/>
    </xf>
    <xf numFmtId="37" fontId="27" fillId="2" borderId="6" xfId="0" applyNumberFormat="1" applyFont="1" applyFill="1" applyBorder="1" applyAlignment="1">
      <alignment horizontal="right"/>
    </xf>
    <xf numFmtId="3" fontId="32" fillId="0" borderId="6" xfId="0" applyNumberFormat="1" applyFont="1" applyBorder="1" applyAlignment="1"/>
    <xf numFmtId="3" fontId="27" fillId="0" borderId="6" xfId="0" applyNumberFormat="1" applyFont="1" applyBorder="1" applyAlignment="1">
      <alignment horizontal="right"/>
    </xf>
    <xf numFmtId="3" fontId="27" fillId="0" borderId="6" xfId="0" applyNumberFormat="1" applyFont="1" applyBorder="1" applyAlignment="1"/>
    <xf numFmtId="3" fontId="32" fillId="0" borderId="6" xfId="0" applyNumberFormat="1" applyFont="1" applyBorder="1" applyAlignment="1">
      <alignment horizontal="right"/>
    </xf>
    <xf numFmtId="37" fontId="32" fillId="2" borderId="6" xfId="0" applyNumberFormat="1" applyFont="1" applyFill="1" applyBorder="1" applyAlignment="1">
      <alignment horizontal="right"/>
    </xf>
    <xf numFmtId="37" fontId="27" fillId="0" borderId="0" xfId="0" applyNumberFormat="1" applyFont="1" applyAlignment="1"/>
    <xf numFmtId="164" fontId="27" fillId="0" borderId="0" xfId="0" applyNumberFormat="1" applyFont="1" applyAlignment="1"/>
    <xf numFmtId="167" fontId="27" fillId="0" borderId="0" xfId="0" applyNumberFormat="1" applyFont="1" applyAlignment="1"/>
    <xf numFmtId="0" fontId="34" fillId="0" borderId="8" xfId="0" applyFont="1" applyBorder="1" applyAlignment="1">
      <alignment horizontal="center" vertical="center"/>
    </xf>
    <xf numFmtId="1" fontId="34" fillId="0" borderId="8" xfId="0" applyNumberFormat="1" applyFont="1" applyBorder="1" applyAlignment="1">
      <alignment horizontal="center" vertical="center"/>
    </xf>
    <xf numFmtId="0" fontId="27" fillId="0" borderId="6" xfId="0" applyFont="1" applyBorder="1" applyAlignment="1">
      <alignment vertical="center"/>
    </xf>
    <xf numFmtId="3" fontId="29" fillId="0" borderId="6" xfId="0" applyNumberFormat="1" applyFont="1" applyBorder="1" applyAlignment="1">
      <alignment horizontal="right" vertical="center"/>
    </xf>
    <xf numFmtId="3" fontId="29" fillId="0" borderId="6" xfId="0" applyNumberFormat="1" applyFont="1" applyBorder="1" applyAlignment="1">
      <alignment horizontal="right"/>
    </xf>
    <xf numFmtId="0" fontId="27" fillId="0" borderId="6" xfId="0" applyFont="1" applyBorder="1" applyAlignment="1">
      <alignment horizontal="left" vertical="center" wrapText="1"/>
    </xf>
    <xf numFmtId="168" fontId="27" fillId="0" borderId="0" xfId="0" applyNumberFormat="1" applyFont="1" applyAlignment="1">
      <alignment vertical="center"/>
    </xf>
    <xf numFmtId="169" fontId="34" fillId="0" borderId="0" xfId="0" applyNumberFormat="1" applyFont="1" applyAlignment="1">
      <alignment vertical="center"/>
    </xf>
    <xf numFmtId="0" fontId="35" fillId="0" borderId="0" xfId="0" applyFont="1" applyAlignment="1"/>
    <xf numFmtId="0" fontId="34" fillId="0" borderId="8" xfId="0" applyFont="1" applyBorder="1" applyAlignment="1">
      <alignment vertical="center"/>
    </xf>
    <xf numFmtId="0" fontId="34" fillId="0" borderId="6" xfId="0" applyFont="1" applyBorder="1" applyAlignment="1"/>
    <xf numFmtId="3" fontId="34" fillId="0" borderId="6" xfId="0" applyNumberFormat="1" applyFont="1" applyBorder="1" applyAlignment="1"/>
    <xf numFmtId="0" fontId="27" fillId="0" borderId="6" xfId="0" applyFont="1" applyBorder="1" applyAlignment="1">
      <alignment wrapText="1"/>
    </xf>
    <xf numFmtId="0" fontId="34" fillId="0" borderId="6" xfId="0" applyFont="1" applyBorder="1" applyAlignment="1">
      <alignment horizontal="center" vertical="top" wrapText="1"/>
    </xf>
    <xf numFmtId="3" fontId="34" fillId="0" borderId="6" xfId="0" applyNumberFormat="1" applyFont="1" applyBorder="1" applyAlignment="1">
      <alignment horizontal="center" vertical="center" wrapText="1"/>
    </xf>
    <xf numFmtId="0" fontId="34" fillId="0" borderId="0" xfId="0" applyFont="1" applyAlignment="1"/>
    <xf numFmtId="1" fontId="34" fillId="0" borderId="6" xfId="0" applyNumberFormat="1" applyFont="1" applyBorder="1" applyAlignment="1">
      <alignment horizontal="center" vertical="center"/>
    </xf>
    <xf numFmtId="1" fontId="34" fillId="0" borderId="6" xfId="0" applyNumberFormat="1" applyFont="1" applyBorder="1" applyAlignment="1">
      <alignment horizontal="center" vertical="center" wrapText="1"/>
    </xf>
    <xf numFmtId="3" fontId="34" fillId="0" borderId="6" xfId="0" applyNumberFormat="1" applyFont="1" applyBorder="1" applyAlignment="1">
      <alignment horizontal="right" vertical="center"/>
    </xf>
    <xf numFmtId="0" fontId="0" fillId="0" borderId="0" xfId="0" applyFont="1" applyAlignment="1"/>
    <xf numFmtId="0" fontId="4" fillId="0" borderId="7" xfId="0" applyFont="1" applyBorder="1" applyAlignment="1">
      <alignment horizontal="center" vertical="center" wrapText="1"/>
    </xf>
    <xf numFmtId="37" fontId="4" fillId="0" borderId="7" xfId="0" applyNumberFormat="1" applyFont="1" applyBorder="1" applyAlignment="1">
      <alignment horizontal="center" vertical="center" wrapText="1"/>
    </xf>
    <xf numFmtId="37" fontId="4" fillId="0" borderId="7" xfId="0" applyNumberFormat="1" applyFont="1" applyBorder="1" applyAlignment="1">
      <alignment horizontal="right" vertical="center" wrapText="1"/>
    </xf>
    <xf numFmtId="170" fontId="4" fillId="0" borderId="21" xfId="0" applyNumberFormat="1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37" fontId="4" fillId="0" borderId="22" xfId="0" applyNumberFormat="1" applyFont="1" applyBorder="1" applyAlignment="1">
      <alignment horizontal="center" vertical="center" wrapText="1"/>
    </xf>
    <xf numFmtId="37" fontId="4" fillId="0" borderId="22" xfId="0" applyNumberFormat="1" applyFont="1" applyBorder="1" applyAlignment="1">
      <alignment horizontal="right" vertical="center" wrapText="1"/>
    </xf>
    <xf numFmtId="0" fontId="24" fillId="5" borderId="0" xfId="0" applyFont="1" applyFill="1" applyAlignment="1">
      <alignment horizontal="center" vertical="center" wrapText="1"/>
    </xf>
    <xf numFmtId="37" fontId="6" fillId="0" borderId="21" xfId="0" applyNumberFormat="1" applyFont="1" applyBorder="1" applyAlignment="1">
      <alignment horizontal="center" vertical="center" wrapText="1"/>
    </xf>
    <xf numFmtId="164" fontId="6" fillId="0" borderId="21" xfId="0" applyNumberFormat="1" applyFont="1" applyBorder="1" applyAlignment="1">
      <alignment horizontal="center" vertical="center" wrapText="1"/>
    </xf>
    <xf numFmtId="164" fontId="4" fillId="0" borderId="21" xfId="0" applyNumberFormat="1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164" fontId="10" fillId="0" borderId="21" xfId="0" applyNumberFormat="1" applyFont="1" applyBorder="1" applyAlignment="1">
      <alignment horizontal="left" vertical="center" wrapText="1"/>
    </xf>
    <xf numFmtId="164" fontId="4" fillId="0" borderId="21" xfId="0" applyNumberFormat="1" applyFont="1" applyBorder="1" applyAlignment="1">
      <alignment horizontal="left" vertical="center" wrapText="1"/>
    </xf>
    <xf numFmtId="164" fontId="0" fillId="0" borderId="0" xfId="2" applyNumberFormat="1" applyFont="1" applyAlignment="1"/>
    <xf numFmtId="164" fontId="32" fillId="0" borderId="21" xfId="2" applyNumberFormat="1" applyFont="1" applyBorder="1" applyAlignment="1"/>
    <xf numFmtId="0" fontId="29" fillId="0" borderId="6" xfId="0" applyFont="1" applyBorder="1" applyAlignment="1">
      <alignment vertical="center"/>
    </xf>
    <xf numFmtId="164" fontId="24" fillId="0" borderId="0" xfId="2" applyNumberFormat="1" applyFont="1" applyAlignment="1"/>
    <xf numFmtId="170" fontId="41" fillId="0" borderId="8" xfId="0" applyNumberFormat="1" applyFont="1" applyBorder="1" applyAlignment="1">
      <alignment horizontal="center"/>
    </xf>
    <xf numFmtId="164" fontId="41" fillId="0" borderId="19" xfId="0" applyNumberFormat="1" applyFont="1" applyBorder="1" applyAlignment="1">
      <alignment horizontal="center" wrapText="1"/>
    </xf>
    <xf numFmtId="164" fontId="41" fillId="0" borderId="21" xfId="0" applyNumberFormat="1" applyFont="1" applyBorder="1" applyAlignment="1">
      <alignment horizontal="center" wrapText="1"/>
    </xf>
    <xf numFmtId="164" fontId="24" fillId="0" borderId="0" xfId="2" applyNumberFormat="1" applyFont="1" applyAlignment="1">
      <alignment horizontal="center" vertical="center" wrapText="1"/>
    </xf>
    <xf numFmtId="164" fontId="4" fillId="0" borderId="0" xfId="2" applyNumberFormat="1" applyFont="1" applyAlignment="1">
      <alignment horizontal="center" vertical="center" wrapText="1"/>
    </xf>
    <xf numFmtId="170" fontId="5" fillId="0" borderId="16" xfId="0" applyNumberFormat="1" applyFont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left" vertical="center" wrapText="1"/>
    </xf>
    <xf numFmtId="0" fontId="24" fillId="0" borderId="6" xfId="0" applyFont="1" applyBorder="1" applyAlignment="1">
      <alignment horizontal="center" vertical="center" wrapText="1"/>
    </xf>
    <xf numFmtId="37" fontId="24" fillId="0" borderId="6" xfId="0" applyNumberFormat="1" applyFont="1" applyBorder="1" applyAlignment="1">
      <alignment horizontal="center" vertical="center" wrapText="1"/>
    </xf>
    <xf numFmtId="37" fontId="24" fillId="0" borderId="18" xfId="0" applyNumberFormat="1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37" fontId="24" fillId="0" borderId="7" xfId="0" applyNumberFormat="1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37" fontId="24" fillId="0" borderId="22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6" fillId="0" borderId="8" xfId="0" applyFont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/>
    </xf>
    <xf numFmtId="0" fontId="44" fillId="0" borderId="6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2" borderId="1" xfId="0" applyFont="1" applyFill="1" applyBorder="1" applyAlignment="1">
      <alignment horizontal="center" vertical="center"/>
    </xf>
    <xf numFmtId="0" fontId="29" fillId="0" borderId="3" xfId="0" applyFont="1" applyBorder="1"/>
    <xf numFmtId="0" fontId="46" fillId="5" borderId="0" xfId="0" applyFont="1" applyFill="1" applyAlignment="1">
      <alignment horizontal="center" vertical="center" wrapText="1"/>
    </xf>
    <xf numFmtId="170" fontId="21" fillId="0" borderId="13" xfId="0" applyNumberFormat="1" applyFont="1" applyBorder="1" applyAlignment="1">
      <alignment horizontal="left" vertical="center" wrapText="1"/>
    </xf>
    <xf numFmtId="170" fontId="21" fillId="0" borderId="0" xfId="0" applyNumberFormat="1" applyFont="1" applyAlignment="1">
      <alignment horizontal="left" vertical="center" wrapText="1"/>
    </xf>
    <xf numFmtId="0" fontId="27" fillId="6" borderId="6" xfId="0" applyFont="1" applyFill="1" applyBorder="1" applyAlignment="1"/>
    <xf numFmtId="37" fontId="27" fillId="6" borderId="6" xfId="0" applyNumberFormat="1" applyFont="1" applyFill="1" applyBorder="1" applyAlignment="1">
      <alignment horizontal="right"/>
    </xf>
    <xf numFmtId="37" fontId="27" fillId="7" borderId="6" xfId="0" applyNumberFormat="1" applyFont="1" applyFill="1" applyBorder="1" applyAlignment="1">
      <alignment horizontal="right"/>
    </xf>
    <xf numFmtId="3" fontId="27" fillId="6" borderId="6" xfId="0" applyNumberFormat="1" applyFont="1" applyFill="1" applyBorder="1" applyAlignment="1"/>
    <xf numFmtId="176" fontId="21" fillId="0" borderId="6" xfId="3" applyNumberFormat="1" applyFont="1" applyBorder="1" applyAlignment="1"/>
    <xf numFmtId="3" fontId="5" fillId="0" borderId="6" xfId="0" applyNumberFormat="1" applyFont="1" applyBorder="1" applyAlignment="1">
      <alignment horizontal="right" vertical="center" wrapText="1"/>
    </xf>
    <xf numFmtId="0" fontId="4" fillId="0" borderId="7" xfId="0" applyFont="1" applyBorder="1" applyAlignment="1">
      <alignment horizontal="left" vertical="center" wrapText="1"/>
    </xf>
    <xf numFmtId="3" fontId="4" fillId="0" borderId="7" xfId="0" applyNumberFormat="1" applyFont="1" applyBorder="1" applyAlignment="1">
      <alignment horizontal="right" vertical="center" wrapText="1"/>
    </xf>
    <xf numFmtId="171" fontId="4" fillId="0" borderId="7" xfId="0" applyNumberFormat="1" applyFont="1" applyBorder="1" applyAlignment="1">
      <alignment horizontal="right" vertical="center"/>
    </xf>
    <xf numFmtId="0" fontId="5" fillId="0" borderId="22" xfId="0" applyFont="1" applyBorder="1" applyAlignment="1">
      <alignment horizontal="left" vertical="center" wrapText="1"/>
    </xf>
    <xf numFmtId="3" fontId="5" fillId="0" borderId="22" xfId="0" applyNumberFormat="1" applyFont="1" applyBorder="1" applyAlignment="1">
      <alignment horizontal="right" vertical="center" wrapText="1"/>
    </xf>
    <xf numFmtId="0" fontId="5" fillId="0" borderId="22" xfId="0" applyFont="1" applyBorder="1" applyAlignment="1"/>
    <xf numFmtId="3" fontId="5" fillId="0" borderId="22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170" fontId="5" fillId="0" borderId="7" xfId="0" applyNumberFormat="1" applyFont="1" applyBorder="1" applyAlignment="1">
      <alignment horizontal="center" vertical="center" wrapText="1"/>
    </xf>
    <xf numFmtId="3" fontId="4" fillId="0" borderId="22" xfId="0" applyNumberFormat="1" applyFont="1" applyBorder="1" applyAlignment="1">
      <alignment horizontal="right" vertical="center" wrapText="1"/>
    </xf>
    <xf numFmtId="3" fontId="4" fillId="0" borderId="22" xfId="0" applyNumberFormat="1" applyFont="1" applyBorder="1" applyAlignment="1"/>
    <xf numFmtId="177" fontId="4" fillId="0" borderId="0" xfId="3" applyNumberFormat="1" applyFont="1" applyAlignment="1">
      <alignment horizontal="center" vertical="center" wrapText="1"/>
    </xf>
    <xf numFmtId="170" fontId="21" fillId="0" borderId="0" xfId="0" applyNumberFormat="1" applyFont="1" applyAlignment="1">
      <alignment horizontal="left" vertical="center"/>
    </xf>
    <xf numFmtId="37" fontId="24" fillId="0" borderId="24" xfId="0" applyNumberFormat="1" applyFont="1" applyBorder="1" applyAlignment="1">
      <alignment horizontal="center" vertical="center" wrapText="1"/>
    </xf>
    <xf numFmtId="164" fontId="24" fillId="0" borderId="7" xfId="0" applyNumberFormat="1" applyFont="1" applyBorder="1" applyAlignment="1">
      <alignment horizontal="center" vertical="center" wrapText="1"/>
    </xf>
    <xf numFmtId="164" fontId="24" fillId="0" borderId="22" xfId="0" applyNumberFormat="1" applyFont="1" applyBorder="1" applyAlignment="1">
      <alignment horizontal="center" vertical="center" wrapText="1"/>
    </xf>
    <xf numFmtId="170" fontId="4" fillId="0" borderId="0" xfId="0" applyNumberFormat="1" applyFont="1" applyAlignment="1">
      <alignment horizontal="left" vertical="center"/>
    </xf>
    <xf numFmtId="37" fontId="4" fillId="0" borderId="23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37" fontId="4" fillId="0" borderId="24" xfId="0" applyNumberFormat="1" applyFont="1" applyBorder="1" applyAlignment="1">
      <alignment horizontal="right" vertical="center" wrapText="1"/>
    </xf>
    <xf numFmtId="164" fontId="4" fillId="0" borderId="7" xfId="0" applyNumberFormat="1" applyFont="1" applyBorder="1" applyAlignment="1">
      <alignment horizontal="right" vertical="center" wrapText="1"/>
    </xf>
    <xf numFmtId="164" fontId="4" fillId="0" borderId="2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vertical="center"/>
    </xf>
    <xf numFmtId="170" fontId="11" fillId="0" borderId="13" xfId="0" applyNumberFormat="1" applyFont="1" applyBorder="1" applyAlignment="1">
      <alignment horizontal="left" vertical="center"/>
    </xf>
    <xf numFmtId="0" fontId="38" fillId="0" borderId="0" xfId="0" applyFont="1" applyAlignment="1">
      <alignment vertical="center"/>
    </xf>
    <xf numFmtId="0" fontId="4" fillId="6" borderId="0" xfId="0" applyFont="1" applyFill="1" applyAlignment="1">
      <alignment horizontal="left" vertical="center"/>
    </xf>
    <xf numFmtId="164" fontId="4" fillId="6" borderId="0" xfId="0" applyNumberFormat="1" applyFont="1" applyFill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37" fillId="6" borderId="0" xfId="1" applyFill="1" applyAlignment="1">
      <alignment vertical="center" wrapText="1"/>
    </xf>
    <xf numFmtId="0" fontId="24" fillId="8" borderId="20" xfId="0" applyFont="1" applyFill="1" applyBorder="1" applyAlignment="1">
      <alignment vertical="center" wrapText="1"/>
    </xf>
    <xf numFmtId="170" fontId="37" fillId="6" borderId="0" xfId="1" applyNumberFormat="1" applyFill="1" applyAlignment="1">
      <alignment vertical="center" wrapText="1"/>
    </xf>
    <xf numFmtId="164" fontId="20" fillId="0" borderId="13" xfId="2" applyNumberFormat="1" applyFont="1" applyBorder="1" applyAlignment="1">
      <alignment horizontal="center"/>
    </xf>
    <xf numFmtId="0" fontId="34" fillId="0" borderId="1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/>
    </xf>
    <xf numFmtId="0" fontId="29" fillId="0" borderId="3" xfId="0" applyFont="1" applyBorder="1"/>
    <xf numFmtId="0" fontId="28" fillId="2" borderId="1" xfId="0" applyFont="1" applyFill="1" applyBorder="1" applyAlignment="1">
      <alignment horizontal="center" vertical="center" wrapText="1"/>
    </xf>
    <xf numFmtId="0" fontId="29" fillId="0" borderId="2" xfId="0" applyFont="1" applyBorder="1"/>
    <xf numFmtId="0" fontId="34" fillId="0" borderId="7" xfId="0" applyFont="1" applyBorder="1" applyAlignment="1">
      <alignment horizontal="center" vertical="center"/>
    </xf>
    <xf numFmtId="0" fontId="29" fillId="0" borderId="8" xfId="0" applyFont="1" applyBorder="1"/>
    <xf numFmtId="0" fontId="36" fillId="0" borderId="2" xfId="0" applyFont="1" applyBorder="1"/>
    <xf numFmtId="0" fontId="36" fillId="0" borderId="3" xfId="0" applyFont="1" applyBorder="1"/>
    <xf numFmtId="0" fontId="34" fillId="0" borderId="1" xfId="0" applyFont="1" applyBorder="1" applyAlignment="1">
      <alignment horizontal="center"/>
    </xf>
    <xf numFmtId="0" fontId="34" fillId="0" borderId="7" xfId="0" applyFont="1" applyBorder="1" applyAlignment="1">
      <alignment horizontal="center" vertical="center" wrapText="1"/>
    </xf>
    <xf numFmtId="0" fontId="35" fillId="0" borderId="0" xfId="0" applyFont="1" applyAlignment="1">
      <alignment horizontal="left"/>
    </xf>
    <xf numFmtId="0" fontId="35" fillId="0" borderId="0" xfId="0" applyFont="1" applyAlignment="1"/>
    <xf numFmtId="0" fontId="28" fillId="2" borderId="2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4" fillId="3" borderId="10" xfId="0" applyFont="1" applyFill="1" applyBorder="1" applyAlignment="1">
      <alignment horizontal="center" vertical="center" wrapText="1"/>
    </xf>
    <xf numFmtId="0" fontId="3" fillId="0" borderId="11" xfId="0" applyFont="1" applyBorder="1"/>
    <xf numFmtId="0" fontId="28" fillId="2" borderId="12" xfId="0" applyFont="1" applyFill="1" applyBorder="1" applyAlignment="1">
      <alignment horizontal="center" vertical="center"/>
    </xf>
    <xf numFmtId="0" fontId="36" fillId="0" borderId="13" xfId="0" applyFont="1" applyBorder="1"/>
    <xf numFmtId="0" fontId="36" fillId="0" borderId="14" xfId="0" applyFont="1" applyBorder="1"/>
    <xf numFmtId="0" fontId="28" fillId="2" borderId="15" xfId="0" applyFont="1" applyFill="1" applyBorder="1" applyAlignment="1">
      <alignment horizontal="center" vertical="center"/>
    </xf>
    <xf numFmtId="0" fontId="36" fillId="0" borderId="16" xfId="0" applyFont="1" applyBorder="1"/>
    <xf numFmtId="0" fontId="36" fillId="0" borderId="17" xfId="0" applyFont="1" applyBorder="1"/>
    <xf numFmtId="0" fontId="28" fillId="2" borderId="1" xfId="0" applyFont="1" applyFill="1" applyBorder="1" applyAlignment="1">
      <alignment horizontal="center" vertical="center"/>
    </xf>
    <xf numFmtId="0" fontId="29" fillId="0" borderId="18" xfId="0" applyFont="1" applyBorder="1"/>
    <xf numFmtId="1" fontId="34" fillId="0" borderId="1" xfId="0" applyNumberFormat="1" applyFont="1" applyBorder="1" applyAlignment="1">
      <alignment horizontal="center" vertical="center"/>
    </xf>
    <xf numFmtId="0" fontId="39" fillId="0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5" fillId="0" borderId="7" xfId="0" applyFont="1" applyBorder="1" applyAlignment="1">
      <alignment horizontal="center" vertical="center" wrapText="1"/>
    </xf>
    <xf numFmtId="0" fontId="3" fillId="0" borderId="8" xfId="0" applyFont="1" applyBorder="1"/>
    <xf numFmtId="170" fontId="5" fillId="0" borderId="1" xfId="0" applyNumberFormat="1" applyFont="1" applyBorder="1" applyAlignment="1">
      <alignment horizontal="center" vertical="center" wrapText="1"/>
    </xf>
    <xf numFmtId="170" fontId="10" fillId="0" borderId="9" xfId="0" applyNumberFormat="1" applyFont="1" applyBorder="1" applyAlignment="1">
      <alignment horizontal="left" vertical="center" wrapText="1"/>
    </xf>
    <xf numFmtId="0" fontId="3" fillId="0" borderId="9" xfId="0" applyFont="1" applyBorder="1"/>
    <xf numFmtId="170" fontId="37" fillId="5" borderId="0" xfId="1" applyNumberFormat="1" applyFill="1" applyAlignment="1">
      <alignment horizontal="left" vertical="center" wrapText="1"/>
    </xf>
    <xf numFmtId="3" fontId="4" fillId="5" borderId="0" xfId="0" applyNumberFormat="1" applyFont="1" applyFill="1" applyAlignment="1">
      <alignment horizontal="left" vertical="top" wrapText="1"/>
    </xf>
    <xf numFmtId="3" fontId="24" fillId="5" borderId="0" xfId="0" applyNumberFormat="1" applyFont="1" applyFill="1" applyAlignment="1">
      <alignment horizontal="left" vertical="top" wrapText="1"/>
    </xf>
    <xf numFmtId="170" fontId="4" fillId="5" borderId="0" xfId="0" applyNumberFormat="1" applyFont="1" applyFill="1" applyAlignment="1">
      <alignment horizontal="left" vertical="center" wrapText="1"/>
    </xf>
    <xf numFmtId="170" fontId="24" fillId="5" borderId="0" xfId="0" applyNumberFormat="1" applyFont="1" applyFill="1" applyAlignment="1">
      <alignment horizontal="left" vertical="center" wrapText="1"/>
    </xf>
    <xf numFmtId="0" fontId="24" fillId="3" borderId="20" xfId="0" applyFont="1" applyFill="1" applyBorder="1" applyAlignment="1">
      <alignment horizontal="left" vertical="center" wrapText="1"/>
    </xf>
    <xf numFmtId="0" fontId="43" fillId="3" borderId="21" xfId="0" applyFont="1" applyFill="1" applyBorder="1" applyAlignment="1">
      <alignment horizontal="center" vertical="center" wrapText="1"/>
    </xf>
    <xf numFmtId="0" fontId="43" fillId="3" borderId="1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0" fontId="40" fillId="0" borderId="21" xfId="0" applyNumberFormat="1" applyFont="1" applyBorder="1" applyAlignment="1">
      <alignment horizontal="left" vertical="center" wrapText="1"/>
    </xf>
    <xf numFmtId="0" fontId="42" fillId="0" borderId="22" xfId="0" applyFont="1" applyBorder="1" applyAlignment="1">
      <alignment horizontal="center" vertical="center" wrapText="1"/>
    </xf>
    <xf numFmtId="170" fontId="10" fillId="0" borderId="23" xfId="0" applyNumberFormat="1" applyFont="1" applyBorder="1" applyAlignment="1">
      <alignment horizontal="left" vertical="center" wrapText="1"/>
    </xf>
    <xf numFmtId="0" fontId="45" fillId="0" borderId="15" xfId="0" applyFont="1" applyBorder="1" applyAlignment="1">
      <alignment horizontal="center" vertical="center"/>
    </xf>
    <xf numFmtId="0" fontId="45" fillId="0" borderId="1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1" fillId="0" borderId="9" xfId="0" applyFont="1" applyBorder="1" applyAlignment="1">
      <alignment horizontal="left" vertical="top" wrapText="1"/>
    </xf>
    <xf numFmtId="0" fontId="3" fillId="0" borderId="9" xfId="0" applyFont="1" applyBorder="1" applyAlignment="1">
      <alignment vertical="top"/>
    </xf>
    <xf numFmtId="0" fontId="21" fillId="0" borderId="13" xfId="0" applyFont="1" applyBorder="1" applyAlignment="1">
      <alignment horizontal="left" vertical="top"/>
    </xf>
  </cellXfs>
  <cellStyles count="4">
    <cellStyle name="Collegamento ipertestuale" xfId="1" builtinId="8"/>
    <cellStyle name="Migliaia" xfId="3" builtinId="3"/>
    <cellStyle name="Normale" xfId="0" builtinId="0"/>
    <cellStyle name="Percentuale" xfId="2" builtinId="5"/>
  </cellStyles>
  <dxfs count="0"/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rgbClr val="000000"/>
                </a:solidFill>
                <a:latin typeface="Calibri"/>
              </a:defRPr>
            </a:pPr>
            <a:r>
              <a:rPr lang="it-IT" sz="1100" b="1" i="0">
                <a:solidFill>
                  <a:srgbClr val="000000"/>
                </a:solidFill>
                <a:latin typeface="Source Sans Pro Light" panose="020B0403030403020204" pitchFamily="34" charset="0"/>
                <a:ea typeface="Source Sans Pro Light" panose="020B0403030403020204" pitchFamily="34" charset="0"/>
              </a:rPr>
              <a:t>PRODUZIONE ASIAGO  PER TIPOLOGIA DI FORMA
 PROVINCIA DI VICENZA - ANNO 2025</a:t>
            </a:r>
          </a:p>
        </c:rich>
      </c:tx>
      <c:layout>
        <c:manualLayout>
          <c:xMode val="edge"/>
          <c:yMode val="edge"/>
          <c:x val="0.105266644584299"/>
          <c:y val="3.6749290911333103E-2"/>
        </c:manualLayout>
      </c:layout>
      <c:overlay val="0"/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4472C4"/>
              </a:solidFill>
            </c:spPr>
            <c:extLst>
              <c:ext xmlns:c16="http://schemas.microsoft.com/office/drawing/2014/chart" uri="{C3380CC4-5D6E-409C-BE32-E72D297353CC}">
                <c16:uniqueId val="{00000001-863B-48F7-8328-FA68A2138C94}"/>
              </c:ext>
            </c:extLst>
          </c:dPt>
          <c:dPt>
            <c:idx val="1"/>
            <c:bubble3D val="0"/>
            <c:spPr>
              <a:solidFill>
                <a:srgbClr val="ED7D31"/>
              </a:solidFill>
            </c:spPr>
            <c:extLst>
              <c:ext xmlns:c16="http://schemas.microsoft.com/office/drawing/2014/chart" uri="{C3380CC4-5D6E-409C-BE32-E72D297353CC}">
                <c16:uniqueId val="{00000003-863B-48F7-8328-FA68A2138C94}"/>
              </c:ext>
            </c:extLst>
          </c:dPt>
          <c:dLbls>
            <c:dLbl>
              <c:idx val="0"/>
              <c:spPr/>
              <c:txPr>
                <a:bodyPr/>
                <a:lstStyle/>
                <a:p>
                  <a:pPr lvl="0">
                    <a:defRPr sz="1000" b="1" i="0">
                      <a:solidFill>
                        <a:srgbClr val="FFFFFF"/>
                      </a:solidFill>
                      <a:latin typeface="Calibri"/>
                    </a:defRPr>
                  </a:pPr>
                  <a:endParaRPr lang="it-IT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863B-48F7-8328-FA68A2138C94}"/>
                </c:ext>
              </c:extLst>
            </c:dLbl>
            <c:dLbl>
              <c:idx val="1"/>
              <c:spPr/>
              <c:txPr>
                <a:bodyPr/>
                <a:lstStyle/>
                <a:p>
                  <a:pPr lvl="0">
                    <a:defRPr sz="1000" b="1" i="0">
                      <a:solidFill>
                        <a:srgbClr val="FFFFFF"/>
                      </a:solidFill>
                      <a:latin typeface="Calibri"/>
                    </a:defRPr>
                  </a:pPr>
                  <a:endParaRPr lang="it-IT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863B-48F7-8328-FA68A2138C94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'TAV__3_6-7-8-9'!$I$19:$I$20</c:f>
              <c:strCache>
                <c:ptCount val="2"/>
                <c:pt idx="0">
                  <c:v>STAGIONATO </c:v>
                </c:pt>
                <c:pt idx="1">
                  <c:v>FRESCO </c:v>
                </c:pt>
              </c:strCache>
            </c:strRef>
          </c:cat>
          <c:val>
            <c:numRef>
              <c:f>'TAV__3_6-7-8-9'!$J$19:$J$20</c:f>
              <c:numCache>
                <c:formatCode>0%</c:formatCode>
                <c:ptCount val="2"/>
                <c:pt idx="0">
                  <c:v>0.1733179803688705</c:v>
                </c:pt>
                <c:pt idx="1">
                  <c:v>0.82668201963112953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63B-48F7-8328-FA68A2138C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lvl="0">
            <a:defRPr sz="900" b="0" i="0">
              <a:solidFill>
                <a:srgbClr val="000000"/>
              </a:solidFill>
              <a:latin typeface="Calibri"/>
            </a:defRPr>
          </a:pPr>
          <a:endParaRPr lang="it-IT"/>
        </a:p>
      </c:txPr>
    </c:legend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100" b="1">
                <a:latin typeface="Source Sans Pro Light" panose="020B0403030403020204" pitchFamily="34" charset="0"/>
                <a:ea typeface="Source Sans Pro Light" panose="020B0403030403020204" pitchFamily="34" charset="0"/>
              </a:rPr>
              <a:t>PRODUZIONE</a:t>
            </a:r>
            <a:r>
              <a:rPr lang="en-US" sz="1100" b="1" baseline="0">
                <a:latin typeface="Source Sans Pro Light" panose="020B0403030403020204" pitchFamily="34" charset="0"/>
                <a:ea typeface="Source Sans Pro Light" panose="020B0403030403020204" pitchFamily="34" charset="0"/>
              </a:rPr>
              <a:t> DI FORMAGGIO ASIAGO DOP - NUMERO DI FORME - ANNI DAL 2009 AL 2025</a:t>
            </a:r>
            <a:endParaRPr lang="en-US" sz="1100" b="1">
              <a:latin typeface="Source Sans Pro Light" panose="020B0403030403020204" pitchFamily="34" charset="0"/>
              <a:ea typeface="Source Sans Pro Light" panose="020B0403030403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'TAV__3_6-7-8-9'!$H$24:$W$24</c:f>
              <c:numCache>
                <c:formatCode>General</c:formatCode>
                <c:ptCount val="16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  <c:pt idx="15">
                  <c:v>2025</c:v>
                </c:pt>
              </c:numCache>
            </c:numRef>
          </c:cat>
          <c:val>
            <c:numRef>
              <c:f>'TAV__3_6-7-8-9'!$H$25:$W$25</c:f>
              <c:numCache>
                <c:formatCode>#,##0</c:formatCode>
                <c:ptCount val="16"/>
                <c:pt idx="0">
                  <c:v>1333143</c:v>
                </c:pt>
                <c:pt idx="1">
                  <c:v>1307698</c:v>
                </c:pt>
                <c:pt idx="2">
                  <c:v>1297819</c:v>
                </c:pt>
                <c:pt idx="3">
                  <c:v>1253695</c:v>
                </c:pt>
                <c:pt idx="4">
                  <c:v>1145338</c:v>
                </c:pt>
                <c:pt idx="5">
                  <c:v>1168758</c:v>
                </c:pt>
                <c:pt idx="6">
                  <c:v>1148392</c:v>
                </c:pt>
                <c:pt idx="7">
                  <c:v>1118176</c:v>
                </c:pt>
                <c:pt idx="8">
                  <c:v>1091865</c:v>
                </c:pt>
                <c:pt idx="9">
                  <c:v>1064527</c:v>
                </c:pt>
                <c:pt idx="10">
                  <c:v>1049254</c:v>
                </c:pt>
                <c:pt idx="11">
                  <c:v>1142029</c:v>
                </c:pt>
                <c:pt idx="12">
                  <c:v>1024720</c:v>
                </c:pt>
                <c:pt idx="13">
                  <c:v>1011951</c:v>
                </c:pt>
                <c:pt idx="14">
                  <c:v>1007476</c:v>
                </c:pt>
                <c:pt idx="15" formatCode="#,##0_ ;\-#,##0\ ">
                  <c:v>1051697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9E2-43F1-8C28-38629D3A1B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1377904"/>
        <c:axId val="1231378864"/>
      </c:lineChart>
      <c:catAx>
        <c:axId val="1231377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231378864"/>
        <c:crosses val="autoZero"/>
        <c:auto val="1"/>
        <c:lblAlgn val="ctr"/>
        <c:lblOffset val="100"/>
        <c:noMultiLvlLbl val="0"/>
      </c:catAx>
      <c:valAx>
        <c:axId val="1231378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2313779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rgbClr val="000000"/>
                </a:solidFill>
                <a:latin typeface="Calibri"/>
              </a:defRPr>
            </a:pPr>
            <a:r>
              <a:rPr lang="it-IT" sz="1400" b="1" i="0">
                <a:solidFill>
                  <a:srgbClr val="000000"/>
                </a:solidFill>
                <a:latin typeface="Calibri"/>
              </a:rPr>
              <a:t>BOVINI NEL VENETO - ANNO 2025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4472C4"/>
              </a:solidFill>
            </c:spPr>
            <c:extLst>
              <c:ext xmlns:c16="http://schemas.microsoft.com/office/drawing/2014/chart" uri="{C3380CC4-5D6E-409C-BE32-E72D297353CC}">
                <c16:uniqueId val="{00000001-C03D-4333-A15B-9E8B2EF86FAB}"/>
              </c:ext>
            </c:extLst>
          </c:dPt>
          <c:dPt>
            <c:idx val="1"/>
            <c:bubble3D val="0"/>
            <c:spPr>
              <a:solidFill>
                <a:srgbClr val="ED7D31"/>
              </a:solidFill>
            </c:spPr>
            <c:extLst>
              <c:ext xmlns:c16="http://schemas.microsoft.com/office/drawing/2014/chart" uri="{C3380CC4-5D6E-409C-BE32-E72D297353CC}">
                <c16:uniqueId val="{00000003-C03D-4333-A15B-9E8B2EF86FAB}"/>
              </c:ext>
            </c:extLst>
          </c:dPt>
          <c:dPt>
            <c:idx val="2"/>
            <c:bubble3D val="0"/>
            <c:spPr>
              <a:solidFill>
                <a:srgbClr val="A5A5A5"/>
              </a:solidFill>
            </c:spPr>
            <c:extLst>
              <c:ext xmlns:c16="http://schemas.microsoft.com/office/drawing/2014/chart" uri="{C3380CC4-5D6E-409C-BE32-E72D297353CC}">
                <c16:uniqueId val="{00000005-C03D-4333-A15B-9E8B2EF86FAB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7-C03D-4333-A15B-9E8B2EF86FAB}"/>
              </c:ext>
            </c:extLst>
          </c:dPt>
          <c:dPt>
            <c:idx val="4"/>
            <c:bubble3D val="0"/>
            <c:spPr>
              <a:solidFill>
                <a:srgbClr val="5B9BD5"/>
              </a:solidFill>
            </c:spPr>
            <c:extLst>
              <c:ext xmlns:c16="http://schemas.microsoft.com/office/drawing/2014/chart" uri="{C3380CC4-5D6E-409C-BE32-E72D297353CC}">
                <c16:uniqueId val="{00000009-C03D-4333-A15B-9E8B2EF86FAB}"/>
              </c:ext>
            </c:extLst>
          </c:dPt>
          <c:dPt>
            <c:idx val="5"/>
            <c:bubble3D val="0"/>
            <c:spPr>
              <a:solidFill>
                <a:srgbClr val="93C47D"/>
              </a:solidFill>
            </c:spPr>
            <c:extLst>
              <c:ext xmlns:c16="http://schemas.microsoft.com/office/drawing/2014/chart" uri="{C3380CC4-5D6E-409C-BE32-E72D297353CC}">
                <c16:uniqueId val="{0000000B-C03D-4333-A15B-9E8B2EF86FAB}"/>
              </c:ext>
            </c:extLst>
          </c:dPt>
          <c:dPt>
            <c:idx val="6"/>
            <c:bubble3D val="0"/>
            <c:spPr>
              <a:solidFill>
                <a:srgbClr val="264478"/>
              </a:solidFill>
            </c:spPr>
            <c:extLst>
              <c:ext xmlns:c16="http://schemas.microsoft.com/office/drawing/2014/chart" uri="{C3380CC4-5D6E-409C-BE32-E72D297353CC}">
                <c16:uniqueId val="{0000000D-C03D-4333-A15B-9E8B2EF86FAB}"/>
              </c:ext>
            </c:extLst>
          </c:dPt>
          <c:dLbls>
            <c:dLbl>
              <c:idx val="0"/>
              <c:numFmt formatCode="0.0%" sourceLinked="0"/>
              <c:spPr/>
              <c:txPr>
                <a:bodyPr/>
                <a:lstStyle/>
                <a:p>
                  <a:pPr lvl="0">
                    <a:defRPr sz="900" b="1" i="0">
                      <a:solidFill>
                        <a:sysClr val="windowText" lastClr="000000"/>
                      </a:solidFill>
                      <a:latin typeface="Calibri"/>
                    </a:defRPr>
                  </a:pPr>
                  <a:endParaRPr lang="it-IT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C03D-4333-A15B-9E8B2EF86FAB}"/>
                </c:ext>
              </c:extLst>
            </c:dLbl>
            <c:dLbl>
              <c:idx val="1"/>
              <c:numFmt formatCode="0.0%" sourceLinked="0"/>
              <c:spPr/>
              <c:txPr>
                <a:bodyPr/>
                <a:lstStyle/>
                <a:p>
                  <a:pPr lvl="0">
                    <a:defRPr sz="900" b="1" i="0">
                      <a:solidFill>
                        <a:sysClr val="windowText" lastClr="000000"/>
                      </a:solidFill>
                      <a:latin typeface="Calibri"/>
                    </a:defRPr>
                  </a:pPr>
                  <a:endParaRPr lang="it-IT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C03D-4333-A15B-9E8B2EF86FAB}"/>
                </c:ext>
              </c:extLst>
            </c:dLbl>
            <c:dLbl>
              <c:idx val="2"/>
              <c:numFmt formatCode="0.0%" sourceLinked="0"/>
              <c:spPr/>
              <c:txPr>
                <a:bodyPr/>
                <a:lstStyle/>
                <a:p>
                  <a:pPr lvl="0">
                    <a:defRPr sz="900" b="1" i="0">
                      <a:solidFill>
                        <a:sysClr val="windowText" lastClr="000000"/>
                      </a:solidFill>
                      <a:latin typeface="Calibri"/>
                    </a:defRPr>
                  </a:pPr>
                  <a:endParaRPr lang="it-IT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C03D-4333-A15B-9E8B2EF86FAB}"/>
                </c:ext>
              </c:extLst>
            </c:dLbl>
            <c:dLbl>
              <c:idx val="3"/>
              <c:numFmt formatCode="0.0%" sourceLinked="0"/>
              <c:spPr/>
              <c:txPr>
                <a:bodyPr/>
                <a:lstStyle/>
                <a:p>
                  <a:pPr lvl="0">
                    <a:defRPr sz="900" b="1" i="0">
                      <a:solidFill>
                        <a:sysClr val="windowText" lastClr="000000"/>
                      </a:solidFill>
                      <a:latin typeface="Calibri"/>
                    </a:defRPr>
                  </a:pPr>
                  <a:endParaRPr lang="it-IT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C03D-4333-A15B-9E8B2EF86FAB}"/>
                </c:ext>
              </c:extLst>
            </c:dLbl>
            <c:dLbl>
              <c:idx val="4"/>
              <c:numFmt formatCode="0.0%" sourceLinked="0"/>
              <c:spPr/>
              <c:txPr>
                <a:bodyPr/>
                <a:lstStyle/>
                <a:p>
                  <a:pPr lvl="0">
                    <a:defRPr sz="900" b="1" i="0">
                      <a:solidFill>
                        <a:sysClr val="windowText" lastClr="000000"/>
                      </a:solidFill>
                      <a:latin typeface="Calibri"/>
                    </a:defRPr>
                  </a:pPr>
                  <a:endParaRPr lang="it-IT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C03D-4333-A15B-9E8B2EF86FAB}"/>
                </c:ext>
              </c:extLst>
            </c:dLbl>
            <c:dLbl>
              <c:idx val="5"/>
              <c:numFmt formatCode="0.0%" sourceLinked="0"/>
              <c:spPr/>
              <c:txPr>
                <a:bodyPr/>
                <a:lstStyle/>
                <a:p>
                  <a:pPr lvl="0">
                    <a:defRPr sz="900" b="1" i="0">
                      <a:solidFill>
                        <a:sysClr val="windowText" lastClr="000000"/>
                      </a:solidFill>
                      <a:latin typeface="Calibri"/>
                    </a:defRPr>
                  </a:pPr>
                  <a:endParaRPr lang="it-IT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B-C03D-4333-A15B-9E8B2EF86FAB}"/>
                </c:ext>
              </c:extLst>
            </c:dLbl>
            <c:dLbl>
              <c:idx val="6"/>
              <c:numFmt formatCode="0.0%" sourceLinked="0"/>
              <c:spPr/>
              <c:txPr>
                <a:bodyPr/>
                <a:lstStyle/>
                <a:p>
                  <a:pPr lvl="0">
                    <a:defRPr sz="900" b="1" i="0">
                      <a:solidFill>
                        <a:sysClr val="windowText" lastClr="000000"/>
                      </a:solidFill>
                      <a:latin typeface="Calibri"/>
                    </a:defRPr>
                  </a:pPr>
                  <a:endParaRPr lang="it-IT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D-C03D-4333-A15B-9E8B2EF86FAB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it-IT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TAV__3_10!$L$58:$L$64</c:f>
              <c:strCache>
                <c:ptCount val="7"/>
                <c:pt idx="0">
                  <c:v>BELLUNO</c:v>
                </c:pt>
                <c:pt idx="1">
                  <c:v>PADOVA</c:v>
                </c:pt>
                <c:pt idx="2">
                  <c:v>ROVIGO</c:v>
                </c:pt>
                <c:pt idx="3">
                  <c:v>TREVISO</c:v>
                </c:pt>
                <c:pt idx="4">
                  <c:v>VENEZIA</c:v>
                </c:pt>
                <c:pt idx="5">
                  <c:v>VERONA</c:v>
                </c:pt>
                <c:pt idx="6">
                  <c:v>VICENZA</c:v>
                </c:pt>
              </c:strCache>
            </c:strRef>
          </c:cat>
          <c:val>
            <c:numRef>
              <c:f>TAV__3_10!$M$58:$M$64</c:f>
              <c:numCache>
                <c:formatCode>0.0%</c:formatCode>
                <c:ptCount val="7"/>
                <c:pt idx="0">
                  <c:v>2.5264299119664567E-2</c:v>
                </c:pt>
                <c:pt idx="1">
                  <c:v>0.18815304777301556</c:v>
                </c:pt>
                <c:pt idx="2">
                  <c:v>4.7710046446557713E-2</c:v>
                </c:pt>
                <c:pt idx="3">
                  <c:v>0.21656443313434184</c:v>
                </c:pt>
                <c:pt idx="4">
                  <c:v>8.1643548336315236E-2</c:v>
                </c:pt>
                <c:pt idx="5">
                  <c:v>0.27280679299728822</c:v>
                </c:pt>
                <c:pt idx="6">
                  <c:v>0.16785783219281686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C03D-4333-A15B-9E8B2EF86F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1100" b="1">
                <a:latin typeface="Source Sans Pro Light" panose="020B0403030403020204" pitchFamily="34" charset="0"/>
                <a:ea typeface="Source Sans Pro Light" panose="020B0403030403020204" pitchFamily="34" charset="0"/>
              </a:rPr>
              <a:t>BOVINI</a:t>
            </a:r>
            <a:r>
              <a:rPr lang="it-IT" sz="1100" b="1" baseline="0">
                <a:latin typeface="Source Sans Pro Light" panose="020B0403030403020204" pitchFamily="34" charset="0"/>
                <a:ea typeface="Source Sans Pro Light" panose="020B0403030403020204" pitchFamily="34" charset="0"/>
              </a:rPr>
              <a:t> NEL VENETO - ANNI DAL 2015 AL 2025</a:t>
            </a:r>
            <a:endParaRPr lang="it-IT" sz="1100" b="1">
              <a:latin typeface="Source Sans Pro Light" panose="020B0403030403020204" pitchFamily="34" charset="0"/>
              <a:ea typeface="Source Sans Pro Light" panose="020B0403030403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TAV__3_10!$L$37:$V$37</c:f>
              <c:numCache>
                <c:formatCode>General</c:formatCod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numCache>
            </c:numRef>
          </c:cat>
          <c:val>
            <c:numRef>
              <c:f>TAV__3_10!$L$38:$V$38</c:f>
              <c:numCache>
                <c:formatCode>#,##0</c:formatCode>
                <c:ptCount val="11"/>
                <c:pt idx="0">
                  <c:v>745411</c:v>
                </c:pt>
                <c:pt idx="1">
                  <c:v>762296</c:v>
                </c:pt>
                <c:pt idx="2">
                  <c:v>781406</c:v>
                </c:pt>
                <c:pt idx="3">
                  <c:v>777161</c:v>
                </c:pt>
                <c:pt idx="4">
                  <c:v>760660</c:v>
                </c:pt>
                <c:pt idx="5">
                  <c:v>754020</c:v>
                </c:pt>
                <c:pt idx="6">
                  <c:v>749895</c:v>
                </c:pt>
                <c:pt idx="7">
                  <c:v>731158</c:v>
                </c:pt>
                <c:pt idx="8">
                  <c:v>722597</c:v>
                </c:pt>
                <c:pt idx="9">
                  <c:v>711820</c:v>
                </c:pt>
                <c:pt idx="10">
                  <c:v>730517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CA-40C8-8DFC-6403C61F75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1123008"/>
        <c:axId val="1171126848"/>
      </c:lineChart>
      <c:catAx>
        <c:axId val="1171123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171126848"/>
        <c:crosses val="autoZero"/>
        <c:auto val="1"/>
        <c:lblAlgn val="ctr"/>
        <c:lblOffset val="100"/>
        <c:noMultiLvlLbl val="0"/>
      </c:catAx>
      <c:valAx>
        <c:axId val="1171126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171123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657225</xdr:colOff>
      <xdr:row>41</xdr:row>
      <xdr:rowOff>28575</xdr:rowOff>
    </xdr:from>
    <xdr:ext cx="5124450" cy="2924175"/>
    <xdr:graphicFrame macro="">
      <xdr:nvGraphicFramePr>
        <xdr:cNvPr id="2117771515" name="Chart 5">
          <a:extLst>
            <a:ext uri="{FF2B5EF4-FFF2-40B4-BE49-F238E27FC236}">
              <a16:creationId xmlns:a16="http://schemas.microsoft.com/office/drawing/2014/main" id="{00000000-0008-0000-0600-0000FBA03A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twoCellAnchor>
    <xdr:from>
      <xdr:col>0</xdr:col>
      <xdr:colOff>742949</xdr:colOff>
      <xdr:row>20</xdr:row>
      <xdr:rowOff>133349</xdr:rowOff>
    </xdr:from>
    <xdr:to>
      <xdr:col>4</xdr:col>
      <xdr:colOff>400050</xdr:colOff>
      <xdr:row>39</xdr:row>
      <xdr:rowOff>85725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D0154E2E-6230-0EE6-F23E-DF6997E627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1200150</xdr:colOff>
      <xdr:row>57</xdr:row>
      <xdr:rowOff>180975</xdr:rowOff>
    </xdr:from>
    <xdr:ext cx="5667375" cy="3762375"/>
    <xdr:graphicFrame macro="">
      <xdr:nvGraphicFramePr>
        <xdr:cNvPr id="2127496911" name="Chart 8" title="Grafico">
          <a:extLst>
            <a:ext uri="{FF2B5EF4-FFF2-40B4-BE49-F238E27FC236}">
              <a16:creationId xmlns:a16="http://schemas.microsoft.com/office/drawing/2014/main" id="{00000000-0008-0000-0700-0000CF06CF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twoCellAnchor>
    <xdr:from>
      <xdr:col>0</xdr:col>
      <xdr:colOff>266700</xdr:colOff>
      <xdr:row>36</xdr:row>
      <xdr:rowOff>33337</xdr:rowOff>
    </xdr:from>
    <xdr:to>
      <xdr:col>7</xdr:col>
      <xdr:colOff>352425</xdr:colOff>
      <xdr:row>53</xdr:row>
      <xdr:rowOff>133350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B037BA17-BDC0-E868-3C13-5D73E00A90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93C47D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M1000"/>
  <sheetViews>
    <sheetView zoomScale="70" zoomScaleNormal="70" workbookViewId="0">
      <selection activeCell="K22" sqref="K22"/>
    </sheetView>
  </sheetViews>
  <sheetFormatPr defaultColWidth="14.44140625" defaultRowHeight="15" customHeight="1" x14ac:dyDescent="0.3"/>
  <cols>
    <col min="1" max="1" width="25.77734375" customWidth="1"/>
    <col min="2" max="11" width="10.6640625" customWidth="1"/>
    <col min="12" max="13" width="12.5546875" customWidth="1"/>
  </cols>
  <sheetData>
    <row r="1" spans="1:13" ht="30" customHeight="1" x14ac:dyDescent="0.3">
      <c r="A1" s="278" t="s">
        <v>0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7"/>
    </row>
    <row r="2" spans="1:13" ht="3.75" hidden="1" customHeight="1" x14ac:dyDescent="0.3">
      <c r="A2" s="143"/>
      <c r="B2" s="144"/>
      <c r="C2" s="144"/>
      <c r="D2" s="144"/>
      <c r="E2" s="144"/>
      <c r="F2" s="145"/>
      <c r="G2" s="145"/>
      <c r="H2" s="145"/>
      <c r="I2" s="146"/>
      <c r="J2" s="147"/>
      <c r="K2" s="148"/>
      <c r="L2" s="149"/>
      <c r="M2" s="149"/>
    </row>
    <row r="3" spans="1:13" ht="14.4" x14ac:dyDescent="0.3">
      <c r="A3" s="280" t="s">
        <v>1</v>
      </c>
      <c r="B3" s="225">
        <v>2020</v>
      </c>
      <c r="C3" s="227"/>
      <c r="D3" s="225">
        <v>2021</v>
      </c>
      <c r="E3" s="227"/>
      <c r="F3" s="225">
        <v>2022</v>
      </c>
      <c r="G3" s="227"/>
      <c r="H3" s="226">
        <v>2023</v>
      </c>
      <c r="I3" s="227"/>
      <c r="J3" s="276">
        <v>2024</v>
      </c>
      <c r="K3" s="277"/>
      <c r="L3" s="276">
        <v>2025</v>
      </c>
      <c r="M3" s="277"/>
    </row>
    <row r="4" spans="1:13" ht="14.4" x14ac:dyDescent="0.3">
      <c r="A4" s="281"/>
      <c r="B4" s="151" t="s">
        <v>2</v>
      </c>
      <c r="C4" s="155" t="s">
        <v>3</v>
      </c>
      <c r="D4" s="151" t="s">
        <v>2</v>
      </c>
      <c r="E4" s="155" t="s">
        <v>3</v>
      </c>
      <c r="F4" s="151" t="s">
        <v>2</v>
      </c>
      <c r="G4" s="151" t="s">
        <v>3</v>
      </c>
      <c r="H4" s="151" t="s">
        <v>2</v>
      </c>
      <c r="I4" s="151" t="s">
        <v>3</v>
      </c>
      <c r="J4" s="156" t="s">
        <v>2</v>
      </c>
      <c r="K4" s="156" t="s">
        <v>3</v>
      </c>
      <c r="L4" s="150" t="s">
        <v>2</v>
      </c>
      <c r="M4" s="151" t="s">
        <v>3</v>
      </c>
    </row>
    <row r="5" spans="1:13" ht="18" customHeight="1" x14ac:dyDescent="0.3">
      <c r="A5" s="270" t="s">
        <v>4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2"/>
    </row>
    <row r="6" spans="1:13" ht="14.4" x14ac:dyDescent="0.3">
      <c r="A6" s="157" t="s">
        <v>5</v>
      </c>
      <c r="B6" s="158">
        <v>6900</v>
      </c>
      <c r="C6" s="158">
        <v>459370</v>
      </c>
      <c r="D6" s="158">
        <v>7922</v>
      </c>
      <c r="E6" s="158">
        <v>591750</v>
      </c>
      <c r="F6" s="158">
        <v>7991</v>
      </c>
      <c r="G6" s="158">
        <v>537150</v>
      </c>
      <c r="H6" s="159">
        <v>9804</v>
      </c>
      <c r="I6" s="159">
        <v>580000</v>
      </c>
      <c r="J6" s="160">
        <v>7522</v>
      </c>
      <c r="K6" s="160">
        <v>378240</v>
      </c>
      <c r="L6" s="160">
        <v>7105</v>
      </c>
      <c r="M6" s="160">
        <v>352757</v>
      </c>
    </row>
    <row r="7" spans="1:13" ht="14.4" x14ac:dyDescent="0.3">
      <c r="A7" s="157" t="s">
        <v>6</v>
      </c>
      <c r="B7" s="158">
        <v>550</v>
      </c>
      <c r="C7" s="158">
        <v>32240</v>
      </c>
      <c r="D7" s="158">
        <v>773</v>
      </c>
      <c r="E7" s="158">
        <v>49910</v>
      </c>
      <c r="F7" s="158">
        <v>1064</v>
      </c>
      <c r="G7" s="158">
        <v>62500</v>
      </c>
      <c r="H7" s="159">
        <v>1157</v>
      </c>
      <c r="I7" s="159">
        <v>57780</v>
      </c>
      <c r="J7" s="161">
        <v>831</v>
      </c>
      <c r="K7" s="160">
        <v>36100</v>
      </c>
      <c r="L7" s="161">
        <v>491</v>
      </c>
      <c r="M7" s="160">
        <v>19840</v>
      </c>
    </row>
    <row r="8" spans="1:13" ht="14.4" x14ac:dyDescent="0.3">
      <c r="A8" s="157" t="s">
        <v>7</v>
      </c>
      <c r="B8" s="158">
        <v>2593</v>
      </c>
      <c r="C8" s="158">
        <v>158750</v>
      </c>
      <c r="D8" s="158">
        <v>2232</v>
      </c>
      <c r="E8" s="158">
        <v>149200</v>
      </c>
      <c r="F8" s="158">
        <v>2797</v>
      </c>
      <c r="G8" s="158">
        <v>182280</v>
      </c>
      <c r="H8" s="159">
        <v>3385</v>
      </c>
      <c r="I8" s="159">
        <v>176465</v>
      </c>
      <c r="J8" s="160">
        <v>1936</v>
      </c>
      <c r="K8" s="160">
        <v>75690</v>
      </c>
      <c r="L8" s="160">
        <v>1617</v>
      </c>
      <c r="M8" s="160">
        <v>69540</v>
      </c>
    </row>
    <row r="9" spans="1:13" ht="14.4" x14ac:dyDescent="0.3">
      <c r="A9" s="157" t="s">
        <v>8</v>
      </c>
      <c r="B9" s="158">
        <v>31</v>
      </c>
      <c r="C9" s="158">
        <v>1240</v>
      </c>
      <c r="D9" s="158">
        <v>39</v>
      </c>
      <c r="E9" s="158">
        <v>1395</v>
      </c>
      <c r="F9" s="158">
        <v>38</v>
      </c>
      <c r="G9" s="158">
        <v>1150</v>
      </c>
      <c r="H9" s="159">
        <v>23</v>
      </c>
      <c r="I9" s="159">
        <v>957</v>
      </c>
      <c r="J9" s="162">
        <v>105</v>
      </c>
      <c r="K9" s="162">
        <v>3300</v>
      </c>
      <c r="L9" s="162">
        <v>89</v>
      </c>
      <c r="M9" s="162">
        <v>3085</v>
      </c>
    </row>
    <row r="10" spans="1:13" ht="15" customHeight="1" x14ac:dyDescent="0.3">
      <c r="A10" s="157" t="s">
        <v>9</v>
      </c>
      <c r="B10" s="158">
        <v>67</v>
      </c>
      <c r="C10" s="158">
        <v>2560</v>
      </c>
      <c r="D10" s="158">
        <v>51</v>
      </c>
      <c r="E10" s="158">
        <v>5415</v>
      </c>
      <c r="F10" s="158">
        <v>73</v>
      </c>
      <c r="G10" s="158">
        <v>2180</v>
      </c>
      <c r="H10" s="159">
        <v>62</v>
      </c>
      <c r="I10" s="159">
        <v>2598</v>
      </c>
      <c r="J10" s="163" t="s">
        <v>10</v>
      </c>
      <c r="K10" s="163" t="s">
        <v>10</v>
      </c>
      <c r="L10" s="163" t="s">
        <v>10</v>
      </c>
      <c r="M10" s="163" t="s">
        <v>10</v>
      </c>
    </row>
    <row r="11" spans="1:13" ht="14.4" x14ac:dyDescent="0.3">
      <c r="A11" s="157" t="s">
        <v>11</v>
      </c>
      <c r="B11" s="158">
        <v>14480</v>
      </c>
      <c r="C11" s="158">
        <v>1688515</v>
      </c>
      <c r="D11" s="158">
        <v>13964</v>
      </c>
      <c r="E11" s="158">
        <v>1425640</v>
      </c>
      <c r="F11" s="158">
        <v>12942</v>
      </c>
      <c r="G11" s="158">
        <v>991000</v>
      </c>
      <c r="H11" s="159">
        <v>10761</v>
      </c>
      <c r="I11" s="159">
        <v>1153600</v>
      </c>
      <c r="J11" s="162">
        <v>11377</v>
      </c>
      <c r="K11" s="162">
        <v>1134370</v>
      </c>
      <c r="L11" s="162">
        <v>12872</v>
      </c>
      <c r="M11" s="162">
        <v>1347437</v>
      </c>
    </row>
    <row r="12" spans="1:13" ht="18" customHeight="1" x14ac:dyDescent="0.3">
      <c r="A12" s="273" t="s">
        <v>12</v>
      </c>
      <c r="B12" s="274"/>
      <c r="C12" s="274"/>
      <c r="D12" s="274"/>
      <c r="E12" s="274"/>
      <c r="F12" s="274"/>
      <c r="G12" s="274"/>
      <c r="H12" s="274"/>
      <c r="I12" s="274"/>
      <c r="J12" s="274"/>
      <c r="K12" s="274"/>
      <c r="L12" s="274"/>
      <c r="M12" s="275"/>
    </row>
    <row r="13" spans="1:13" ht="14.4" x14ac:dyDescent="0.3">
      <c r="A13" s="157" t="s">
        <v>13</v>
      </c>
      <c r="B13" s="158">
        <v>10182</v>
      </c>
      <c r="C13" s="158">
        <v>368080</v>
      </c>
      <c r="D13" s="158">
        <v>11623</v>
      </c>
      <c r="E13" s="158">
        <v>346225</v>
      </c>
      <c r="F13" s="158">
        <v>12889</v>
      </c>
      <c r="G13" s="158">
        <v>332120</v>
      </c>
      <c r="H13" s="159">
        <v>11292</v>
      </c>
      <c r="I13" s="159">
        <v>407350</v>
      </c>
      <c r="J13" s="162">
        <v>12717</v>
      </c>
      <c r="K13" s="162">
        <v>424350</v>
      </c>
      <c r="L13" s="162">
        <v>10727</v>
      </c>
      <c r="M13" s="162">
        <v>411638</v>
      </c>
    </row>
    <row r="14" spans="1:13" ht="14.4" x14ac:dyDescent="0.3">
      <c r="A14" s="157" t="s">
        <v>14</v>
      </c>
      <c r="B14" s="158">
        <v>51</v>
      </c>
      <c r="C14" s="158">
        <v>2725</v>
      </c>
      <c r="D14" s="158">
        <v>57</v>
      </c>
      <c r="E14" s="158">
        <v>3240</v>
      </c>
      <c r="F14" s="158">
        <v>7</v>
      </c>
      <c r="G14" s="158">
        <v>195</v>
      </c>
      <c r="H14" s="159">
        <v>1</v>
      </c>
      <c r="I14" s="159">
        <v>45</v>
      </c>
      <c r="J14" s="162">
        <v>1</v>
      </c>
      <c r="K14" s="162">
        <v>45</v>
      </c>
      <c r="L14" s="162">
        <v>64</v>
      </c>
      <c r="M14" s="162">
        <v>3179</v>
      </c>
    </row>
    <row r="15" spans="1:13" ht="14.4" x14ac:dyDescent="0.3">
      <c r="A15" s="231" t="s">
        <v>154</v>
      </c>
      <c r="B15" s="232">
        <v>79</v>
      </c>
      <c r="C15" s="232">
        <v>6320</v>
      </c>
      <c r="D15" s="232">
        <v>51</v>
      </c>
      <c r="E15" s="232">
        <v>2132</v>
      </c>
      <c r="F15" s="232">
        <v>52</v>
      </c>
      <c r="G15" s="232">
        <v>3967</v>
      </c>
      <c r="H15" s="233" t="s">
        <v>156</v>
      </c>
      <c r="I15" s="233" t="s">
        <v>156</v>
      </c>
      <c r="J15" s="233" t="s">
        <v>156</v>
      </c>
      <c r="K15" s="233" t="s">
        <v>156</v>
      </c>
      <c r="L15" s="234">
        <v>98</v>
      </c>
      <c r="M15" s="234">
        <v>5120</v>
      </c>
    </row>
    <row r="16" spans="1:13" ht="14.4" x14ac:dyDescent="0.3">
      <c r="A16" s="157" t="s">
        <v>15</v>
      </c>
      <c r="B16" s="158">
        <v>558</v>
      </c>
      <c r="C16" s="158">
        <v>281490</v>
      </c>
      <c r="D16" s="158">
        <v>521</v>
      </c>
      <c r="E16" s="158">
        <v>264490</v>
      </c>
      <c r="F16" s="158">
        <v>495</v>
      </c>
      <c r="G16" s="158">
        <v>238740</v>
      </c>
      <c r="H16" s="159">
        <v>497</v>
      </c>
      <c r="I16" s="159">
        <v>275875</v>
      </c>
      <c r="J16" s="162">
        <v>460</v>
      </c>
      <c r="K16" s="162">
        <v>191235</v>
      </c>
      <c r="L16" s="162">
        <v>500</v>
      </c>
      <c r="M16" s="162">
        <v>239349</v>
      </c>
    </row>
    <row r="17" spans="1:13" ht="14.4" x14ac:dyDescent="0.3">
      <c r="A17" s="152" t="s">
        <v>16</v>
      </c>
      <c r="B17" s="153"/>
      <c r="C17" s="153"/>
      <c r="D17" s="153"/>
      <c r="E17" s="153"/>
      <c r="F17" s="154"/>
      <c r="G17" s="154"/>
      <c r="H17" s="154"/>
      <c r="I17" s="187"/>
      <c r="J17" s="187"/>
      <c r="K17" s="187"/>
      <c r="L17" s="187"/>
      <c r="M17" s="142"/>
    </row>
    <row r="18" spans="1:13" ht="15.75" customHeight="1" x14ac:dyDescent="0.3">
      <c r="B18" s="2"/>
      <c r="C18" s="2"/>
      <c r="D18" s="2"/>
      <c r="E18" s="2"/>
      <c r="F18" s="3"/>
      <c r="G18" s="3"/>
      <c r="H18" s="3"/>
      <c r="I18" s="187"/>
      <c r="J18" s="187"/>
      <c r="K18" s="187"/>
      <c r="L18" s="187"/>
    </row>
    <row r="19" spans="1:13" ht="15.75" customHeight="1" x14ac:dyDescent="0.3">
      <c r="A19" s="11"/>
      <c r="B19" s="2"/>
      <c r="C19" s="2"/>
      <c r="D19" s="2"/>
      <c r="E19" s="2"/>
      <c r="F19" s="3"/>
      <c r="G19" s="3"/>
      <c r="H19" s="3"/>
      <c r="I19" s="187"/>
      <c r="J19" s="187"/>
      <c r="K19" s="187"/>
      <c r="L19" s="187"/>
    </row>
    <row r="20" spans="1:13" ht="24.75" customHeight="1" x14ac:dyDescent="0.3">
      <c r="A20" s="11"/>
      <c r="B20" s="2"/>
      <c r="C20" s="2"/>
      <c r="D20" s="2"/>
      <c r="E20" s="2"/>
      <c r="F20" s="3"/>
      <c r="G20" s="3"/>
      <c r="H20" s="3"/>
      <c r="I20" s="187"/>
      <c r="J20" s="187"/>
      <c r="K20" s="187"/>
      <c r="L20" s="187"/>
    </row>
    <row r="21" spans="1:13" ht="15.75" customHeight="1" x14ac:dyDescent="0.3">
      <c r="A21" s="11"/>
      <c r="B21" s="2"/>
      <c r="C21" s="2"/>
      <c r="D21" s="2"/>
      <c r="E21" s="2"/>
      <c r="F21" s="3"/>
      <c r="G21" s="3"/>
      <c r="H21" s="3"/>
      <c r="I21" s="187"/>
      <c r="J21" s="187"/>
      <c r="K21" s="187"/>
      <c r="L21" s="187"/>
    </row>
    <row r="22" spans="1:13" ht="15.75" customHeight="1" x14ac:dyDescent="0.3">
      <c r="A22" s="11"/>
      <c r="B22" s="2"/>
      <c r="C22" s="2"/>
      <c r="D22" s="2"/>
      <c r="E22" s="2"/>
      <c r="F22" s="3"/>
      <c r="G22" s="3"/>
      <c r="H22" s="3"/>
      <c r="I22" s="187"/>
      <c r="J22" s="187"/>
      <c r="K22" s="187"/>
      <c r="L22" s="187"/>
    </row>
    <row r="23" spans="1:13" ht="15.75" customHeight="1" x14ac:dyDescent="0.3">
      <c r="A23" s="11"/>
      <c r="B23" s="2"/>
      <c r="C23" s="2"/>
      <c r="D23" s="2"/>
      <c r="E23" s="2"/>
      <c r="F23" s="3"/>
      <c r="G23" s="3"/>
      <c r="H23" s="3"/>
      <c r="I23" s="187"/>
      <c r="J23" s="187"/>
      <c r="K23" s="187"/>
      <c r="L23" s="187"/>
    </row>
    <row r="24" spans="1:13" ht="15.75" customHeight="1" x14ac:dyDescent="0.3">
      <c r="A24" s="11"/>
      <c r="B24" s="2"/>
      <c r="C24" s="2"/>
      <c r="D24" s="2"/>
      <c r="E24" s="2"/>
      <c r="F24" s="3"/>
      <c r="G24" s="3"/>
      <c r="H24" s="3"/>
      <c r="I24" s="187"/>
      <c r="J24" s="187"/>
      <c r="K24" s="187"/>
      <c r="L24" s="187"/>
    </row>
    <row r="25" spans="1:13" ht="15.75" customHeight="1" x14ac:dyDescent="0.3">
      <c r="A25" s="11"/>
      <c r="B25" s="2"/>
      <c r="C25" s="2"/>
      <c r="D25" s="2"/>
      <c r="E25" s="2"/>
      <c r="F25" s="3"/>
      <c r="G25" s="3"/>
      <c r="H25" s="3"/>
      <c r="I25" s="187"/>
      <c r="J25" s="187"/>
      <c r="K25" s="187"/>
      <c r="L25" s="187"/>
    </row>
    <row r="26" spans="1:13" ht="15.75" customHeight="1" x14ac:dyDescent="0.3">
      <c r="A26" s="11"/>
      <c r="B26" s="2"/>
      <c r="C26" s="2"/>
      <c r="D26" s="2"/>
      <c r="E26" s="2"/>
      <c r="F26" s="3"/>
      <c r="G26" s="3"/>
      <c r="H26" s="3"/>
      <c r="I26" s="187"/>
      <c r="J26" s="187"/>
      <c r="K26" s="187"/>
      <c r="L26" s="187"/>
    </row>
    <row r="27" spans="1:13" ht="15.75" customHeight="1" x14ac:dyDescent="0.3">
      <c r="A27" s="11"/>
      <c r="B27" s="2"/>
      <c r="C27" s="2"/>
      <c r="D27" s="2"/>
      <c r="E27" s="2"/>
      <c r="F27" s="3"/>
      <c r="G27" s="3"/>
      <c r="H27" s="3"/>
      <c r="I27" s="187"/>
      <c r="J27" s="187"/>
      <c r="K27" s="187"/>
      <c r="L27" s="187"/>
    </row>
    <row r="28" spans="1:13" ht="15.75" customHeight="1" x14ac:dyDescent="0.3">
      <c r="A28" s="11"/>
      <c r="B28" s="2"/>
      <c r="C28" s="2"/>
      <c r="D28" s="2"/>
      <c r="E28" s="2"/>
      <c r="F28" s="3"/>
      <c r="G28" s="3"/>
      <c r="H28" s="3"/>
      <c r="I28" s="187"/>
      <c r="J28" s="187"/>
      <c r="K28" s="187"/>
      <c r="L28" s="187"/>
    </row>
    <row r="29" spans="1:13" ht="15.75" customHeight="1" x14ac:dyDescent="0.3">
      <c r="A29" s="11"/>
      <c r="B29" s="2"/>
      <c r="C29" s="2"/>
      <c r="D29" s="2"/>
      <c r="E29" s="2"/>
      <c r="F29" s="3"/>
      <c r="G29" s="3"/>
      <c r="H29" s="3"/>
      <c r="I29" s="187"/>
      <c r="J29" s="187"/>
      <c r="K29" s="187"/>
      <c r="L29" s="187"/>
    </row>
    <row r="30" spans="1:13" ht="15" customHeight="1" x14ac:dyDescent="0.3">
      <c r="A30" s="11"/>
      <c r="B30" s="2"/>
      <c r="C30" s="2"/>
      <c r="D30" s="2"/>
      <c r="E30" s="2"/>
      <c r="F30" s="3"/>
      <c r="G30" s="3"/>
      <c r="H30" s="3"/>
      <c r="I30" s="187"/>
      <c r="J30" s="187"/>
      <c r="K30" s="187"/>
      <c r="L30" s="187"/>
    </row>
    <row r="31" spans="1:13" ht="15.75" customHeight="1" x14ac:dyDescent="0.3">
      <c r="A31" s="11"/>
      <c r="B31" s="2"/>
      <c r="C31" s="2"/>
      <c r="D31" s="2"/>
      <c r="E31" s="2"/>
      <c r="F31" s="3"/>
      <c r="G31" s="3"/>
      <c r="H31" s="3"/>
      <c r="I31" s="187"/>
      <c r="J31" s="187"/>
      <c r="K31" s="187"/>
      <c r="L31" s="187"/>
    </row>
    <row r="32" spans="1:13" ht="15.75" customHeight="1" x14ac:dyDescent="0.3">
      <c r="A32" s="2"/>
      <c r="B32" s="2"/>
      <c r="C32" s="2"/>
      <c r="D32" s="2"/>
      <c r="E32" s="2"/>
      <c r="F32" s="3"/>
      <c r="G32" s="3"/>
      <c r="H32" s="3"/>
      <c r="I32" s="187"/>
      <c r="J32" s="187"/>
      <c r="K32" s="187"/>
      <c r="L32" s="187"/>
    </row>
    <row r="33" spans="1:12" ht="15.75" customHeight="1" x14ac:dyDescent="0.3">
      <c r="A33" s="2"/>
      <c r="B33" s="2"/>
      <c r="C33" s="2"/>
      <c r="D33" s="2"/>
      <c r="E33" s="2"/>
      <c r="F33" s="3"/>
      <c r="G33" s="3"/>
      <c r="H33" s="3"/>
      <c r="I33" s="187"/>
      <c r="J33" s="187"/>
      <c r="K33" s="187"/>
      <c r="L33" s="187"/>
    </row>
    <row r="34" spans="1:12" ht="15.75" customHeight="1" x14ac:dyDescent="0.3">
      <c r="A34" s="2"/>
      <c r="B34" s="2"/>
      <c r="C34" s="2"/>
      <c r="D34" s="2"/>
      <c r="E34" s="2"/>
      <c r="F34" s="3"/>
      <c r="G34" s="3"/>
      <c r="H34" s="3"/>
      <c r="I34" s="187"/>
      <c r="J34" s="187"/>
      <c r="K34" s="187"/>
      <c r="L34" s="187"/>
    </row>
    <row r="35" spans="1:12" ht="15.75" customHeight="1" x14ac:dyDescent="0.3">
      <c r="A35" s="2"/>
      <c r="B35" s="2"/>
      <c r="C35" s="2"/>
      <c r="D35" s="2"/>
      <c r="E35" s="2"/>
      <c r="F35" s="3"/>
      <c r="G35" s="3"/>
      <c r="H35" s="3"/>
      <c r="I35" s="187"/>
      <c r="J35" s="187"/>
      <c r="K35" s="187"/>
      <c r="L35" s="187"/>
    </row>
    <row r="36" spans="1:12" ht="15.75" customHeight="1" x14ac:dyDescent="0.3">
      <c r="A36" s="2"/>
      <c r="B36" s="2"/>
      <c r="C36" s="2"/>
      <c r="D36" s="2"/>
      <c r="E36" s="2"/>
      <c r="F36" s="3"/>
      <c r="G36" s="3"/>
      <c r="H36" s="3"/>
      <c r="I36" s="187"/>
      <c r="J36" s="187"/>
      <c r="K36" s="187"/>
      <c r="L36" s="187"/>
    </row>
    <row r="37" spans="1:12" ht="15.75" customHeight="1" x14ac:dyDescent="0.3">
      <c r="A37" s="2"/>
      <c r="B37" s="2"/>
      <c r="C37" s="2"/>
      <c r="D37" s="2"/>
      <c r="E37" s="2"/>
      <c r="F37" s="3"/>
      <c r="G37" s="3"/>
      <c r="H37" s="3"/>
      <c r="I37" s="187"/>
      <c r="J37" s="187"/>
      <c r="K37" s="187"/>
      <c r="L37" s="187"/>
    </row>
    <row r="38" spans="1:12" ht="15.75" customHeight="1" x14ac:dyDescent="0.3">
      <c r="A38" s="2"/>
      <c r="B38" s="2"/>
      <c r="C38" s="2"/>
      <c r="D38" s="2"/>
      <c r="E38" s="2"/>
      <c r="F38" s="3"/>
      <c r="G38" s="3"/>
      <c r="H38" s="3"/>
      <c r="I38" s="187"/>
      <c r="J38" s="187"/>
      <c r="K38" s="187"/>
      <c r="L38" s="187"/>
    </row>
    <row r="39" spans="1:12" ht="15.75" customHeight="1" x14ac:dyDescent="0.3">
      <c r="A39" s="2"/>
      <c r="B39" s="2"/>
      <c r="C39" s="2"/>
      <c r="D39" s="2"/>
      <c r="E39" s="2"/>
      <c r="F39" s="3"/>
      <c r="G39" s="3"/>
      <c r="H39" s="3"/>
      <c r="I39" s="187"/>
      <c r="J39" s="187"/>
      <c r="K39" s="187"/>
      <c r="L39" s="187"/>
    </row>
    <row r="40" spans="1:12" ht="15.75" customHeight="1" x14ac:dyDescent="0.3">
      <c r="A40" s="2"/>
      <c r="B40" s="2"/>
      <c r="C40" s="2"/>
      <c r="D40" s="2"/>
      <c r="E40" s="2"/>
      <c r="F40" s="3"/>
      <c r="G40" s="3"/>
      <c r="H40" s="3"/>
      <c r="I40" s="187"/>
      <c r="J40" s="187"/>
      <c r="K40" s="187"/>
      <c r="L40" s="187"/>
    </row>
    <row r="41" spans="1:12" ht="15.75" customHeight="1" x14ac:dyDescent="0.3">
      <c r="A41" s="2"/>
      <c r="B41" s="2"/>
      <c r="C41" s="2"/>
      <c r="D41" s="2"/>
      <c r="E41" s="2"/>
      <c r="F41" s="3"/>
      <c r="G41" s="3"/>
      <c r="H41" s="3"/>
      <c r="I41" s="187"/>
      <c r="J41" s="187"/>
      <c r="K41" s="187"/>
      <c r="L41" s="187"/>
    </row>
    <row r="42" spans="1:12" ht="15.75" customHeight="1" x14ac:dyDescent="0.3">
      <c r="A42" s="2"/>
      <c r="B42" s="2"/>
      <c r="C42" s="2"/>
      <c r="D42" s="2"/>
      <c r="E42" s="2"/>
      <c r="F42" s="3"/>
      <c r="G42" s="3"/>
      <c r="H42" s="3"/>
      <c r="I42" s="187"/>
      <c r="J42" s="187"/>
      <c r="K42" s="187"/>
      <c r="L42" s="187"/>
    </row>
    <row r="43" spans="1:12" ht="15.75" customHeight="1" x14ac:dyDescent="0.3">
      <c r="A43" s="2"/>
      <c r="B43" s="2"/>
      <c r="C43" s="2"/>
      <c r="D43" s="2"/>
      <c r="E43" s="2"/>
      <c r="F43" s="3"/>
      <c r="G43" s="3"/>
      <c r="H43" s="3"/>
      <c r="I43" s="187"/>
      <c r="J43" s="187"/>
      <c r="K43" s="187"/>
      <c r="L43" s="187"/>
    </row>
    <row r="44" spans="1:12" ht="15.75" customHeight="1" x14ac:dyDescent="0.3">
      <c r="A44" s="2"/>
      <c r="B44" s="2"/>
      <c r="C44" s="2"/>
      <c r="D44" s="2"/>
      <c r="E44" s="2"/>
      <c r="F44" s="3"/>
      <c r="G44" s="3"/>
      <c r="H44" s="3"/>
      <c r="I44" s="187"/>
      <c r="J44" s="187"/>
      <c r="K44" s="187"/>
      <c r="L44" s="187"/>
    </row>
    <row r="45" spans="1:12" ht="15.75" customHeight="1" x14ac:dyDescent="0.3">
      <c r="A45" s="2"/>
      <c r="B45" s="2"/>
      <c r="C45" s="2"/>
      <c r="D45" s="2"/>
      <c r="E45" s="2"/>
      <c r="F45" s="3"/>
      <c r="G45" s="3"/>
      <c r="H45" s="3"/>
      <c r="I45" s="187"/>
      <c r="J45" s="187"/>
      <c r="K45" s="187"/>
      <c r="L45" s="187"/>
    </row>
    <row r="46" spans="1:12" ht="15.75" customHeight="1" x14ac:dyDescent="0.3">
      <c r="A46" s="2"/>
      <c r="B46" s="2"/>
      <c r="C46" s="2"/>
      <c r="D46" s="2"/>
      <c r="E46" s="2"/>
      <c r="F46" s="3"/>
      <c r="G46" s="3"/>
      <c r="H46" s="3"/>
      <c r="I46" s="187"/>
      <c r="J46" s="187"/>
      <c r="K46" s="187"/>
      <c r="L46" s="187"/>
    </row>
    <row r="47" spans="1:12" ht="15.75" customHeight="1" x14ac:dyDescent="0.3">
      <c r="A47" s="2"/>
      <c r="B47" s="2"/>
      <c r="C47" s="2"/>
      <c r="D47" s="2"/>
      <c r="E47" s="2"/>
      <c r="F47" s="3"/>
      <c r="G47" s="3"/>
      <c r="H47" s="3"/>
      <c r="I47" s="187"/>
      <c r="J47" s="187"/>
      <c r="K47" s="187"/>
      <c r="L47" s="187"/>
    </row>
    <row r="48" spans="1:12" ht="15.75" customHeight="1" x14ac:dyDescent="0.3">
      <c r="A48" s="2"/>
      <c r="B48" s="2"/>
      <c r="C48" s="2"/>
      <c r="D48" s="2"/>
      <c r="E48" s="2"/>
      <c r="F48" s="3"/>
      <c r="G48" s="3"/>
      <c r="H48" s="3"/>
      <c r="I48" s="187"/>
      <c r="J48" s="187"/>
      <c r="K48" s="187"/>
      <c r="L48" s="187"/>
    </row>
    <row r="49" spans="1:12" ht="15.75" customHeight="1" x14ac:dyDescent="0.3">
      <c r="A49" s="2"/>
      <c r="B49" s="2"/>
      <c r="C49" s="2"/>
      <c r="D49" s="2"/>
      <c r="E49" s="2"/>
      <c r="F49" s="3"/>
      <c r="G49" s="3"/>
      <c r="H49" s="3"/>
      <c r="I49" s="187"/>
      <c r="J49" s="187"/>
      <c r="K49" s="187"/>
      <c r="L49" s="187"/>
    </row>
    <row r="50" spans="1:12" ht="15.75" customHeight="1" x14ac:dyDescent="0.3">
      <c r="A50" s="2"/>
      <c r="B50" s="2"/>
      <c r="C50" s="2"/>
      <c r="D50" s="2"/>
      <c r="E50" s="2"/>
      <c r="F50" s="3"/>
      <c r="G50" s="3"/>
      <c r="H50" s="3"/>
      <c r="I50" s="187"/>
      <c r="J50" s="187"/>
      <c r="K50" s="187"/>
      <c r="L50" s="187"/>
    </row>
    <row r="51" spans="1:12" ht="15.75" customHeight="1" x14ac:dyDescent="0.3">
      <c r="A51" s="2"/>
      <c r="B51" s="2"/>
      <c r="C51" s="2"/>
      <c r="D51" s="2"/>
      <c r="E51" s="2"/>
      <c r="F51" s="3"/>
      <c r="G51" s="3"/>
      <c r="H51" s="3"/>
      <c r="I51" s="187"/>
      <c r="J51" s="187"/>
      <c r="K51" s="187"/>
      <c r="L51" s="187"/>
    </row>
    <row r="52" spans="1:12" ht="15.75" customHeight="1" x14ac:dyDescent="0.3">
      <c r="A52" s="2"/>
      <c r="B52" s="2"/>
      <c r="C52" s="2"/>
      <c r="D52" s="2"/>
      <c r="E52" s="2"/>
      <c r="F52" s="3"/>
      <c r="G52" s="3"/>
      <c r="H52" s="3"/>
      <c r="I52" s="187"/>
      <c r="J52" s="187"/>
      <c r="K52" s="187"/>
      <c r="L52" s="187"/>
    </row>
    <row r="53" spans="1:12" ht="15.75" customHeight="1" x14ac:dyDescent="0.3">
      <c r="A53" s="2"/>
      <c r="B53" s="2"/>
      <c r="C53" s="2"/>
      <c r="D53" s="2"/>
      <c r="E53" s="2"/>
      <c r="F53" s="3"/>
      <c r="G53" s="3"/>
      <c r="H53" s="3"/>
      <c r="I53" s="187"/>
      <c r="J53" s="187"/>
      <c r="K53" s="187"/>
      <c r="L53" s="187"/>
    </row>
    <row r="54" spans="1:12" ht="15.75" customHeight="1" x14ac:dyDescent="0.3">
      <c r="A54" s="2"/>
      <c r="B54" s="2"/>
      <c r="C54" s="2"/>
      <c r="D54" s="2"/>
      <c r="E54" s="2"/>
      <c r="F54" s="3"/>
      <c r="G54" s="3"/>
      <c r="H54" s="3"/>
      <c r="I54" s="187"/>
      <c r="J54" s="187"/>
      <c r="K54" s="187"/>
      <c r="L54" s="187"/>
    </row>
    <row r="55" spans="1:12" ht="15.75" customHeight="1" x14ac:dyDescent="0.3">
      <c r="A55" s="2"/>
      <c r="B55" s="2"/>
      <c r="C55" s="2"/>
      <c r="D55" s="2"/>
      <c r="E55" s="2"/>
      <c r="F55" s="3"/>
      <c r="G55" s="3"/>
      <c r="H55" s="3"/>
      <c r="I55" s="187"/>
      <c r="J55" s="187"/>
      <c r="K55" s="187"/>
      <c r="L55" s="187"/>
    </row>
    <row r="56" spans="1:12" ht="15.75" customHeight="1" x14ac:dyDescent="0.3">
      <c r="A56" s="2"/>
      <c r="B56" s="2"/>
      <c r="C56" s="2"/>
      <c r="D56" s="2"/>
      <c r="E56" s="2"/>
      <c r="F56" s="3"/>
      <c r="G56" s="3"/>
      <c r="H56" s="3"/>
      <c r="I56" s="187"/>
      <c r="J56" s="187"/>
      <c r="K56" s="187"/>
      <c r="L56" s="187"/>
    </row>
    <row r="57" spans="1:12" ht="15.75" customHeight="1" x14ac:dyDescent="0.3">
      <c r="A57" s="2"/>
      <c r="B57" s="2"/>
      <c r="C57" s="2"/>
      <c r="D57" s="2"/>
      <c r="E57" s="2"/>
      <c r="F57" s="3"/>
      <c r="G57" s="3"/>
      <c r="H57" s="3"/>
      <c r="I57" s="187"/>
      <c r="J57" s="187"/>
      <c r="K57" s="187"/>
      <c r="L57" s="187"/>
    </row>
    <row r="58" spans="1:12" ht="15.75" customHeight="1" x14ac:dyDescent="0.3">
      <c r="A58" s="2"/>
      <c r="B58" s="2"/>
      <c r="C58" s="2"/>
      <c r="D58" s="2"/>
      <c r="E58" s="2"/>
      <c r="F58" s="3"/>
      <c r="G58" s="3"/>
      <c r="H58" s="3"/>
      <c r="I58" s="187"/>
      <c r="J58" s="187"/>
      <c r="K58" s="187"/>
      <c r="L58" s="187"/>
    </row>
    <row r="59" spans="1:12" ht="15.75" customHeight="1" x14ac:dyDescent="0.3">
      <c r="A59" s="2"/>
      <c r="B59" s="2"/>
      <c r="C59" s="2"/>
      <c r="D59" s="2"/>
      <c r="E59" s="2"/>
      <c r="F59" s="3"/>
      <c r="G59" s="3"/>
      <c r="H59" s="3"/>
      <c r="I59" s="187"/>
      <c r="J59" s="187"/>
      <c r="K59" s="187"/>
      <c r="L59" s="187"/>
    </row>
    <row r="60" spans="1:12" ht="15.75" customHeight="1" x14ac:dyDescent="0.3">
      <c r="A60" s="2"/>
      <c r="B60" s="2"/>
      <c r="C60" s="2"/>
      <c r="D60" s="2"/>
      <c r="E60" s="2"/>
      <c r="F60" s="3"/>
      <c r="G60" s="3"/>
      <c r="H60" s="3"/>
      <c r="I60" s="187"/>
      <c r="J60" s="187"/>
      <c r="K60" s="187"/>
      <c r="L60" s="187"/>
    </row>
    <row r="61" spans="1:12" ht="15.75" customHeight="1" x14ac:dyDescent="0.3">
      <c r="A61" s="2"/>
      <c r="B61" s="2"/>
      <c r="C61" s="2"/>
      <c r="D61" s="2"/>
      <c r="E61" s="2"/>
      <c r="F61" s="3"/>
      <c r="G61" s="3"/>
      <c r="H61" s="3"/>
      <c r="I61" s="187"/>
      <c r="J61" s="187"/>
      <c r="K61" s="187"/>
      <c r="L61" s="187"/>
    </row>
    <row r="62" spans="1:12" ht="15.75" customHeight="1" x14ac:dyDescent="0.3">
      <c r="A62" s="2"/>
      <c r="B62" s="2"/>
      <c r="C62" s="2"/>
      <c r="D62" s="2"/>
      <c r="E62" s="2"/>
      <c r="F62" s="3"/>
      <c r="G62" s="3"/>
      <c r="H62" s="3"/>
      <c r="I62" s="187"/>
      <c r="J62" s="187"/>
      <c r="K62" s="187"/>
      <c r="L62" s="187"/>
    </row>
    <row r="63" spans="1:12" ht="15.75" customHeight="1" x14ac:dyDescent="0.3">
      <c r="A63" s="2"/>
      <c r="B63" s="2"/>
      <c r="C63" s="2"/>
      <c r="D63" s="2"/>
      <c r="E63" s="2"/>
      <c r="F63" s="3"/>
      <c r="G63" s="3"/>
      <c r="H63" s="3"/>
      <c r="I63" s="187"/>
      <c r="J63" s="187"/>
      <c r="K63" s="187"/>
      <c r="L63" s="187"/>
    </row>
    <row r="64" spans="1:12" ht="15.75" customHeight="1" x14ac:dyDescent="0.3">
      <c r="A64" s="2"/>
      <c r="B64" s="2"/>
      <c r="C64" s="2"/>
      <c r="D64" s="2"/>
      <c r="E64" s="2"/>
      <c r="F64" s="3"/>
      <c r="G64" s="3"/>
      <c r="H64" s="3"/>
      <c r="I64" s="187"/>
      <c r="J64" s="187"/>
      <c r="K64" s="187"/>
      <c r="L64" s="187"/>
    </row>
    <row r="65" spans="1:11" ht="15.75" customHeight="1" x14ac:dyDescent="0.3">
      <c r="A65" s="2"/>
      <c r="B65" s="2"/>
      <c r="C65" s="2"/>
      <c r="D65" s="2"/>
      <c r="E65" s="2"/>
      <c r="F65" s="3"/>
      <c r="G65" s="3"/>
      <c r="H65" s="3"/>
      <c r="I65" s="3"/>
      <c r="J65" s="4"/>
      <c r="K65" s="9"/>
    </row>
    <row r="66" spans="1:11" ht="15.75" customHeight="1" x14ac:dyDescent="0.3">
      <c r="A66" s="2"/>
      <c r="B66" s="2"/>
      <c r="C66" s="2"/>
      <c r="D66" s="2"/>
      <c r="E66" s="2"/>
      <c r="F66" s="3"/>
      <c r="G66" s="3"/>
      <c r="H66" s="3"/>
      <c r="I66" s="3"/>
      <c r="J66" s="4"/>
      <c r="K66" s="9"/>
    </row>
    <row r="67" spans="1:11" ht="15.75" customHeight="1" x14ac:dyDescent="0.3">
      <c r="A67" s="2"/>
      <c r="B67" s="2"/>
      <c r="C67" s="2"/>
      <c r="D67" s="2"/>
      <c r="E67" s="2"/>
      <c r="F67" s="3"/>
      <c r="G67" s="3"/>
      <c r="H67" s="3"/>
      <c r="I67" s="3"/>
      <c r="J67" s="4"/>
      <c r="K67" s="9"/>
    </row>
    <row r="68" spans="1:11" ht="15.75" customHeight="1" x14ac:dyDescent="0.3">
      <c r="A68" s="2"/>
      <c r="B68" s="2"/>
      <c r="C68" s="2"/>
      <c r="D68" s="2"/>
      <c r="E68" s="2"/>
      <c r="F68" s="3"/>
      <c r="G68" s="3"/>
      <c r="H68" s="3"/>
      <c r="I68" s="3"/>
      <c r="J68" s="4"/>
      <c r="K68" s="9"/>
    </row>
    <row r="69" spans="1:11" ht="15.75" customHeight="1" x14ac:dyDescent="0.3">
      <c r="A69" s="2"/>
      <c r="B69" s="2"/>
      <c r="C69" s="2"/>
      <c r="D69" s="2"/>
      <c r="E69" s="2"/>
      <c r="F69" s="3"/>
      <c r="G69" s="3"/>
      <c r="H69" s="3"/>
      <c r="I69" s="3"/>
      <c r="J69" s="4"/>
      <c r="K69" s="9"/>
    </row>
    <row r="70" spans="1:11" ht="15.75" customHeight="1" x14ac:dyDescent="0.3">
      <c r="A70" s="2"/>
      <c r="B70" s="2"/>
      <c r="C70" s="2"/>
      <c r="D70" s="2"/>
      <c r="E70" s="2"/>
      <c r="F70" s="3"/>
      <c r="G70" s="3"/>
      <c r="H70" s="3"/>
      <c r="I70" s="3"/>
      <c r="J70" s="4"/>
      <c r="K70" s="9"/>
    </row>
    <row r="71" spans="1:11" ht="15.75" customHeight="1" x14ac:dyDescent="0.3">
      <c r="A71" s="2"/>
      <c r="B71" s="2"/>
      <c r="C71" s="2"/>
      <c r="D71" s="2"/>
      <c r="E71" s="2"/>
      <c r="F71" s="3"/>
      <c r="G71" s="3"/>
      <c r="H71" s="3"/>
      <c r="I71" s="3"/>
      <c r="J71" s="4"/>
      <c r="K71" s="9"/>
    </row>
    <row r="72" spans="1:11" ht="15.75" customHeight="1" x14ac:dyDescent="0.3">
      <c r="A72" s="2"/>
      <c r="B72" s="2"/>
      <c r="C72" s="2"/>
      <c r="D72" s="2"/>
      <c r="E72" s="2"/>
      <c r="F72" s="3"/>
      <c r="G72" s="3"/>
      <c r="H72" s="3"/>
      <c r="I72" s="3"/>
      <c r="J72" s="4"/>
      <c r="K72" s="9"/>
    </row>
    <row r="73" spans="1:11" ht="15.75" customHeight="1" x14ac:dyDescent="0.3">
      <c r="A73" s="2"/>
      <c r="B73" s="2"/>
      <c r="C73" s="2"/>
      <c r="D73" s="2"/>
      <c r="E73" s="2"/>
      <c r="F73" s="3"/>
      <c r="G73" s="3"/>
      <c r="H73" s="3"/>
      <c r="I73" s="3"/>
      <c r="J73" s="4"/>
      <c r="K73" s="9"/>
    </row>
    <row r="74" spans="1:11" ht="15.75" customHeight="1" x14ac:dyDescent="0.3">
      <c r="A74" s="2"/>
      <c r="B74" s="2"/>
      <c r="C74" s="2"/>
      <c r="D74" s="2"/>
      <c r="E74" s="2"/>
      <c r="F74" s="3"/>
      <c r="G74" s="3"/>
      <c r="H74" s="3"/>
      <c r="I74" s="3"/>
      <c r="J74" s="4"/>
      <c r="K74" s="9"/>
    </row>
    <row r="75" spans="1:11" ht="15.75" customHeight="1" x14ac:dyDescent="0.3">
      <c r="A75" s="2"/>
      <c r="B75" s="2"/>
      <c r="C75" s="2"/>
      <c r="D75" s="2"/>
      <c r="E75" s="2"/>
      <c r="F75" s="3"/>
      <c r="G75" s="3"/>
      <c r="H75" s="3"/>
      <c r="I75" s="3"/>
      <c r="J75" s="4"/>
      <c r="K75" s="9"/>
    </row>
    <row r="76" spans="1:11" ht="15.75" customHeight="1" x14ac:dyDescent="0.3">
      <c r="A76" s="2"/>
      <c r="B76" s="2"/>
      <c r="C76" s="2"/>
      <c r="D76" s="2"/>
      <c r="E76" s="2"/>
      <c r="F76" s="3"/>
      <c r="G76" s="3"/>
      <c r="H76" s="3"/>
      <c r="I76" s="3"/>
      <c r="J76" s="4"/>
      <c r="K76" s="9"/>
    </row>
    <row r="77" spans="1:11" ht="15.75" customHeight="1" x14ac:dyDescent="0.3">
      <c r="A77" s="2"/>
      <c r="B77" s="2"/>
      <c r="C77" s="2"/>
      <c r="D77" s="2"/>
      <c r="E77" s="2"/>
      <c r="F77" s="3"/>
      <c r="G77" s="3"/>
      <c r="H77" s="3"/>
      <c r="I77" s="3"/>
      <c r="J77" s="4"/>
      <c r="K77" s="9"/>
    </row>
    <row r="78" spans="1:11" ht="15.75" customHeight="1" x14ac:dyDescent="0.3">
      <c r="A78" s="2"/>
      <c r="B78" s="2"/>
      <c r="C78" s="2"/>
      <c r="D78" s="2"/>
      <c r="E78" s="2"/>
      <c r="F78" s="3"/>
      <c r="G78" s="3"/>
      <c r="H78" s="3"/>
      <c r="I78" s="3"/>
      <c r="J78" s="4"/>
      <c r="K78" s="9"/>
    </row>
    <row r="79" spans="1:11" ht="15.75" customHeight="1" x14ac:dyDescent="0.3">
      <c r="A79" s="2"/>
      <c r="B79" s="2"/>
      <c r="C79" s="2"/>
      <c r="D79" s="2"/>
      <c r="E79" s="2"/>
      <c r="F79" s="3"/>
      <c r="G79" s="3"/>
      <c r="H79" s="3"/>
      <c r="I79" s="3"/>
      <c r="J79" s="4"/>
      <c r="K79" s="9"/>
    </row>
    <row r="80" spans="1:11" ht="15.75" customHeight="1" x14ac:dyDescent="0.3">
      <c r="A80" s="2"/>
      <c r="B80" s="2"/>
      <c r="C80" s="2"/>
      <c r="D80" s="2"/>
      <c r="E80" s="2"/>
      <c r="F80" s="3"/>
      <c r="G80" s="3"/>
      <c r="H80" s="3"/>
      <c r="I80" s="3"/>
      <c r="J80" s="4"/>
      <c r="K80" s="9"/>
    </row>
    <row r="81" spans="1:11" ht="15.75" customHeight="1" x14ac:dyDescent="0.3">
      <c r="A81" s="2"/>
      <c r="B81" s="2"/>
      <c r="C81" s="2"/>
      <c r="D81" s="2"/>
      <c r="E81" s="2"/>
      <c r="F81" s="3"/>
      <c r="G81" s="3"/>
      <c r="H81" s="3"/>
      <c r="I81" s="3"/>
      <c r="J81" s="4"/>
      <c r="K81" s="9"/>
    </row>
    <row r="82" spans="1:11" ht="15.75" customHeight="1" x14ac:dyDescent="0.3">
      <c r="A82" s="2"/>
      <c r="B82" s="2"/>
      <c r="C82" s="2"/>
      <c r="D82" s="2"/>
      <c r="E82" s="2"/>
      <c r="F82" s="3"/>
      <c r="G82" s="3"/>
      <c r="H82" s="3"/>
      <c r="I82" s="3"/>
      <c r="J82" s="4"/>
      <c r="K82" s="9"/>
    </row>
    <row r="83" spans="1:11" ht="15.75" customHeight="1" x14ac:dyDescent="0.3">
      <c r="A83" s="2"/>
      <c r="B83" s="2"/>
      <c r="C83" s="2"/>
      <c r="D83" s="2"/>
      <c r="E83" s="2"/>
      <c r="F83" s="3"/>
      <c r="G83" s="3"/>
      <c r="H83" s="3"/>
      <c r="I83" s="3"/>
      <c r="J83" s="4"/>
      <c r="K83" s="9"/>
    </row>
    <row r="84" spans="1:11" ht="15.75" customHeight="1" x14ac:dyDescent="0.3">
      <c r="A84" s="2"/>
      <c r="B84" s="2"/>
      <c r="C84" s="2"/>
      <c r="D84" s="2"/>
      <c r="E84" s="2"/>
      <c r="F84" s="3"/>
      <c r="G84" s="3"/>
      <c r="H84" s="3"/>
      <c r="I84" s="3"/>
      <c r="J84" s="4"/>
      <c r="K84" s="9"/>
    </row>
    <row r="85" spans="1:11" ht="15.75" customHeight="1" x14ac:dyDescent="0.3">
      <c r="A85" s="2"/>
      <c r="B85" s="2"/>
      <c r="C85" s="2"/>
      <c r="D85" s="2"/>
      <c r="E85" s="2"/>
      <c r="F85" s="3"/>
      <c r="G85" s="3"/>
      <c r="H85" s="3"/>
      <c r="I85" s="3"/>
      <c r="J85" s="4"/>
      <c r="K85" s="9"/>
    </row>
    <row r="86" spans="1:11" ht="15.75" customHeight="1" x14ac:dyDescent="0.3">
      <c r="A86" s="2"/>
      <c r="B86" s="2"/>
      <c r="C86" s="2"/>
      <c r="D86" s="2"/>
      <c r="E86" s="2"/>
      <c r="F86" s="3"/>
      <c r="G86" s="3"/>
      <c r="H86" s="3"/>
      <c r="I86" s="3"/>
      <c r="J86" s="4"/>
      <c r="K86" s="9"/>
    </row>
    <row r="87" spans="1:11" ht="15.75" customHeight="1" x14ac:dyDescent="0.3">
      <c r="A87" s="2"/>
      <c r="B87" s="2"/>
      <c r="C87" s="2"/>
      <c r="D87" s="2"/>
      <c r="E87" s="2"/>
      <c r="F87" s="3"/>
      <c r="G87" s="3"/>
      <c r="H87" s="3"/>
      <c r="I87" s="3"/>
      <c r="J87" s="4"/>
      <c r="K87" s="9"/>
    </row>
    <row r="88" spans="1:11" ht="15.75" customHeight="1" x14ac:dyDescent="0.3">
      <c r="A88" s="2"/>
      <c r="B88" s="2"/>
      <c r="C88" s="2"/>
      <c r="D88" s="2"/>
      <c r="E88" s="2"/>
      <c r="F88" s="3"/>
      <c r="G88" s="3"/>
      <c r="H88" s="3"/>
      <c r="I88" s="3"/>
      <c r="J88" s="4"/>
      <c r="K88" s="9"/>
    </row>
    <row r="89" spans="1:11" ht="15.75" customHeight="1" x14ac:dyDescent="0.3">
      <c r="A89" s="2"/>
      <c r="B89" s="2"/>
      <c r="C89" s="2"/>
      <c r="D89" s="2"/>
      <c r="E89" s="2"/>
      <c r="F89" s="3"/>
      <c r="G89" s="3"/>
      <c r="H89" s="3"/>
      <c r="I89" s="3"/>
      <c r="J89" s="4"/>
      <c r="K89" s="9"/>
    </row>
    <row r="90" spans="1:11" ht="15.75" customHeight="1" x14ac:dyDescent="0.3">
      <c r="A90" s="2"/>
      <c r="B90" s="2"/>
      <c r="C90" s="2"/>
      <c r="D90" s="2"/>
      <c r="E90" s="2"/>
      <c r="F90" s="3"/>
      <c r="G90" s="3"/>
      <c r="H90" s="3"/>
      <c r="I90" s="3"/>
      <c r="J90" s="4"/>
      <c r="K90" s="9"/>
    </row>
    <row r="91" spans="1:11" ht="15.75" customHeight="1" x14ac:dyDescent="0.3">
      <c r="A91" s="2"/>
      <c r="B91" s="2"/>
      <c r="C91" s="2"/>
      <c r="D91" s="2"/>
      <c r="E91" s="2"/>
      <c r="F91" s="3"/>
      <c r="G91" s="3"/>
      <c r="H91" s="3"/>
      <c r="I91" s="3"/>
      <c r="J91" s="4"/>
      <c r="K91" s="9"/>
    </row>
    <row r="92" spans="1:11" ht="15.75" customHeight="1" x14ac:dyDescent="0.3">
      <c r="A92" s="2"/>
      <c r="B92" s="2"/>
      <c r="C92" s="2"/>
      <c r="D92" s="2"/>
      <c r="E92" s="2"/>
      <c r="F92" s="3"/>
      <c r="G92" s="3"/>
      <c r="H92" s="3"/>
      <c r="I92" s="3"/>
      <c r="J92" s="4"/>
      <c r="K92" s="9"/>
    </row>
    <row r="93" spans="1:11" ht="15.75" customHeight="1" x14ac:dyDescent="0.3">
      <c r="A93" s="2"/>
      <c r="B93" s="2"/>
      <c r="C93" s="2"/>
      <c r="D93" s="2"/>
      <c r="E93" s="2"/>
      <c r="F93" s="3"/>
      <c r="G93" s="3"/>
      <c r="H93" s="3"/>
      <c r="I93" s="3"/>
      <c r="J93" s="4"/>
      <c r="K93" s="9"/>
    </row>
    <row r="94" spans="1:11" ht="15.75" customHeight="1" x14ac:dyDescent="0.3">
      <c r="A94" s="2"/>
      <c r="B94" s="2"/>
      <c r="C94" s="2"/>
      <c r="D94" s="2"/>
      <c r="E94" s="2"/>
      <c r="F94" s="3"/>
      <c r="G94" s="3"/>
      <c r="H94" s="3"/>
      <c r="I94" s="3"/>
      <c r="J94" s="4"/>
      <c r="K94" s="9"/>
    </row>
    <row r="95" spans="1:11" ht="15.75" customHeight="1" x14ac:dyDescent="0.3">
      <c r="A95" s="2"/>
      <c r="B95" s="2"/>
      <c r="C95" s="2"/>
      <c r="D95" s="2"/>
      <c r="E95" s="2"/>
      <c r="F95" s="3"/>
      <c r="G95" s="3"/>
      <c r="H95" s="3"/>
      <c r="I95" s="3"/>
      <c r="J95" s="4"/>
      <c r="K95" s="9"/>
    </row>
    <row r="96" spans="1:11" ht="15.75" customHeight="1" x14ac:dyDescent="0.3">
      <c r="A96" s="2"/>
      <c r="B96" s="2"/>
      <c r="C96" s="2"/>
      <c r="D96" s="2"/>
      <c r="E96" s="2"/>
      <c r="F96" s="3"/>
      <c r="G96" s="3"/>
      <c r="H96" s="3"/>
      <c r="I96" s="3"/>
      <c r="J96" s="4"/>
      <c r="K96" s="9"/>
    </row>
    <row r="97" spans="1:11" ht="15.75" customHeight="1" x14ac:dyDescent="0.3">
      <c r="A97" s="2"/>
      <c r="B97" s="2"/>
      <c r="C97" s="2"/>
      <c r="D97" s="2"/>
      <c r="E97" s="2"/>
      <c r="F97" s="3"/>
      <c r="G97" s="3"/>
      <c r="H97" s="3"/>
      <c r="I97" s="3"/>
      <c r="J97" s="4"/>
      <c r="K97" s="9"/>
    </row>
    <row r="98" spans="1:11" ht="15.75" customHeight="1" x14ac:dyDescent="0.3">
      <c r="A98" s="2"/>
      <c r="B98" s="2"/>
      <c r="C98" s="2"/>
      <c r="D98" s="2"/>
      <c r="E98" s="2"/>
      <c r="F98" s="3"/>
      <c r="G98" s="3"/>
      <c r="H98" s="3"/>
      <c r="I98" s="3"/>
      <c r="J98" s="4"/>
      <c r="K98" s="9"/>
    </row>
    <row r="99" spans="1:11" ht="15.75" customHeight="1" x14ac:dyDescent="0.3">
      <c r="A99" s="2"/>
      <c r="B99" s="2"/>
      <c r="C99" s="2"/>
      <c r="D99" s="2"/>
      <c r="E99" s="2"/>
      <c r="F99" s="3"/>
      <c r="G99" s="3"/>
      <c r="H99" s="3"/>
      <c r="I99" s="3"/>
      <c r="J99" s="4"/>
      <c r="K99" s="9"/>
    </row>
    <row r="100" spans="1:11" ht="15.75" customHeight="1" x14ac:dyDescent="0.3">
      <c r="A100" s="2"/>
      <c r="B100" s="2"/>
      <c r="C100" s="2"/>
      <c r="D100" s="2"/>
      <c r="E100" s="2"/>
      <c r="F100" s="3"/>
      <c r="G100" s="3"/>
      <c r="H100" s="3"/>
      <c r="I100" s="3"/>
      <c r="J100" s="4"/>
      <c r="K100" s="9"/>
    </row>
    <row r="101" spans="1:11" ht="15.75" customHeight="1" x14ac:dyDescent="0.3">
      <c r="A101" s="2"/>
      <c r="B101" s="2"/>
      <c r="C101" s="2"/>
      <c r="D101" s="2"/>
      <c r="E101" s="2"/>
      <c r="F101" s="3"/>
      <c r="G101" s="3"/>
      <c r="H101" s="3"/>
      <c r="I101" s="3"/>
      <c r="J101" s="4"/>
      <c r="K101" s="9"/>
    </row>
    <row r="102" spans="1:11" ht="15.75" customHeight="1" x14ac:dyDescent="0.3">
      <c r="A102" s="2"/>
      <c r="B102" s="2"/>
      <c r="C102" s="2"/>
      <c r="D102" s="2"/>
      <c r="E102" s="2"/>
      <c r="F102" s="3"/>
      <c r="G102" s="3"/>
      <c r="H102" s="3"/>
      <c r="I102" s="3"/>
      <c r="J102" s="4"/>
      <c r="K102" s="9"/>
    </row>
    <row r="103" spans="1:11" ht="15.75" customHeight="1" x14ac:dyDescent="0.3">
      <c r="A103" s="2"/>
      <c r="B103" s="2"/>
      <c r="C103" s="2"/>
      <c r="D103" s="2"/>
      <c r="E103" s="2"/>
      <c r="F103" s="3"/>
      <c r="G103" s="3"/>
      <c r="H103" s="3"/>
      <c r="I103" s="3"/>
      <c r="J103" s="4"/>
      <c r="K103" s="9"/>
    </row>
    <row r="104" spans="1:11" ht="15.75" customHeight="1" x14ac:dyDescent="0.3">
      <c r="A104" s="2"/>
      <c r="B104" s="2"/>
      <c r="C104" s="2"/>
      <c r="D104" s="2"/>
      <c r="E104" s="2"/>
      <c r="F104" s="3"/>
      <c r="G104" s="3"/>
      <c r="H104" s="3"/>
      <c r="I104" s="3"/>
      <c r="J104" s="4"/>
      <c r="K104" s="9"/>
    </row>
    <row r="105" spans="1:11" ht="15.75" customHeight="1" x14ac:dyDescent="0.3">
      <c r="A105" s="2"/>
      <c r="B105" s="2"/>
      <c r="C105" s="2"/>
      <c r="D105" s="2"/>
      <c r="E105" s="2"/>
      <c r="F105" s="3"/>
      <c r="G105" s="3"/>
      <c r="H105" s="3"/>
      <c r="I105" s="3"/>
      <c r="J105" s="4"/>
      <c r="K105" s="9"/>
    </row>
    <row r="106" spans="1:11" ht="15.75" customHeight="1" x14ac:dyDescent="0.3">
      <c r="A106" s="2"/>
      <c r="B106" s="2"/>
      <c r="C106" s="2"/>
      <c r="D106" s="2"/>
      <c r="E106" s="2"/>
      <c r="F106" s="3"/>
      <c r="G106" s="3"/>
      <c r="H106" s="3"/>
      <c r="I106" s="3"/>
      <c r="J106" s="4"/>
      <c r="K106" s="9"/>
    </row>
    <row r="107" spans="1:11" ht="15.75" customHeight="1" x14ac:dyDescent="0.3">
      <c r="A107" s="2"/>
      <c r="B107" s="2"/>
      <c r="C107" s="2"/>
      <c r="D107" s="2"/>
      <c r="E107" s="2"/>
      <c r="F107" s="3"/>
      <c r="G107" s="3"/>
      <c r="H107" s="3"/>
      <c r="I107" s="3"/>
      <c r="J107" s="4"/>
      <c r="K107" s="9"/>
    </row>
    <row r="108" spans="1:11" ht="15.75" customHeight="1" x14ac:dyDescent="0.3">
      <c r="A108" s="2"/>
      <c r="B108" s="2"/>
      <c r="C108" s="2"/>
      <c r="D108" s="2"/>
      <c r="E108" s="2"/>
      <c r="F108" s="3"/>
      <c r="G108" s="3"/>
      <c r="H108" s="3"/>
      <c r="I108" s="3"/>
      <c r="J108" s="4"/>
      <c r="K108" s="9"/>
    </row>
    <row r="109" spans="1:11" ht="15.75" customHeight="1" x14ac:dyDescent="0.3">
      <c r="A109" s="2"/>
      <c r="B109" s="2"/>
      <c r="C109" s="2"/>
      <c r="D109" s="2"/>
      <c r="E109" s="2"/>
      <c r="F109" s="3"/>
      <c r="G109" s="3"/>
      <c r="H109" s="3"/>
      <c r="I109" s="3"/>
      <c r="J109" s="4"/>
      <c r="K109" s="9"/>
    </row>
    <row r="110" spans="1:11" ht="15.75" customHeight="1" x14ac:dyDescent="0.3">
      <c r="A110" s="2"/>
      <c r="B110" s="2"/>
      <c r="C110" s="2"/>
      <c r="D110" s="2"/>
      <c r="E110" s="2"/>
      <c r="F110" s="3"/>
      <c r="G110" s="3"/>
      <c r="H110" s="3"/>
      <c r="I110" s="3"/>
      <c r="J110" s="4"/>
      <c r="K110" s="9"/>
    </row>
    <row r="111" spans="1:11" ht="15.75" customHeight="1" x14ac:dyDescent="0.3">
      <c r="A111" s="2"/>
      <c r="B111" s="2"/>
      <c r="C111" s="2"/>
      <c r="D111" s="2"/>
      <c r="E111" s="2"/>
      <c r="F111" s="3"/>
      <c r="G111" s="3"/>
      <c r="H111" s="3"/>
      <c r="I111" s="3"/>
      <c r="J111" s="4"/>
      <c r="K111" s="9"/>
    </row>
    <row r="112" spans="1:11" ht="15.75" customHeight="1" x14ac:dyDescent="0.3">
      <c r="A112" s="2"/>
      <c r="B112" s="2"/>
      <c r="C112" s="2"/>
      <c r="D112" s="2"/>
      <c r="E112" s="2"/>
      <c r="F112" s="3"/>
      <c r="G112" s="3"/>
      <c r="H112" s="3"/>
      <c r="I112" s="3"/>
      <c r="J112" s="4"/>
      <c r="K112" s="9"/>
    </row>
    <row r="113" spans="1:11" ht="15.75" customHeight="1" x14ac:dyDescent="0.3">
      <c r="A113" s="2"/>
      <c r="B113" s="2"/>
      <c r="C113" s="2"/>
      <c r="D113" s="2"/>
      <c r="E113" s="2"/>
      <c r="F113" s="3"/>
      <c r="G113" s="3"/>
      <c r="H113" s="3"/>
      <c r="I113" s="3"/>
      <c r="J113" s="4"/>
      <c r="K113" s="9"/>
    </row>
    <row r="114" spans="1:11" ht="15.75" customHeight="1" x14ac:dyDescent="0.3">
      <c r="A114" s="2"/>
      <c r="B114" s="2"/>
      <c r="C114" s="2"/>
      <c r="D114" s="2"/>
      <c r="E114" s="2"/>
      <c r="F114" s="3"/>
      <c r="G114" s="3"/>
      <c r="H114" s="3"/>
      <c r="I114" s="3"/>
      <c r="J114" s="4"/>
      <c r="K114" s="9"/>
    </row>
    <row r="115" spans="1:11" ht="15.75" customHeight="1" x14ac:dyDescent="0.3">
      <c r="A115" s="2"/>
      <c r="B115" s="2"/>
      <c r="C115" s="2"/>
      <c r="D115" s="2"/>
      <c r="E115" s="2"/>
      <c r="F115" s="3"/>
      <c r="G115" s="3"/>
      <c r="H115" s="3"/>
      <c r="I115" s="3"/>
      <c r="J115" s="4"/>
      <c r="K115" s="9"/>
    </row>
    <row r="116" spans="1:11" ht="15.75" customHeight="1" x14ac:dyDescent="0.3">
      <c r="A116" s="2"/>
      <c r="B116" s="2"/>
      <c r="C116" s="2"/>
      <c r="D116" s="2"/>
      <c r="E116" s="2"/>
      <c r="F116" s="3"/>
      <c r="G116" s="3"/>
      <c r="H116" s="3"/>
      <c r="I116" s="3"/>
      <c r="J116" s="4"/>
      <c r="K116" s="9"/>
    </row>
    <row r="117" spans="1:11" ht="15.75" customHeight="1" x14ac:dyDescent="0.3">
      <c r="A117" s="2"/>
      <c r="B117" s="2"/>
      <c r="C117" s="2"/>
      <c r="D117" s="2"/>
      <c r="E117" s="2"/>
      <c r="F117" s="3"/>
      <c r="G117" s="3"/>
      <c r="H117" s="3"/>
      <c r="I117" s="3"/>
      <c r="J117" s="4"/>
      <c r="K117" s="9"/>
    </row>
    <row r="118" spans="1:11" ht="15.75" customHeight="1" x14ac:dyDescent="0.3">
      <c r="A118" s="2"/>
      <c r="B118" s="2"/>
      <c r="C118" s="2"/>
      <c r="D118" s="2"/>
      <c r="E118" s="2"/>
      <c r="F118" s="3"/>
      <c r="G118" s="3"/>
      <c r="H118" s="3"/>
      <c r="I118" s="3"/>
      <c r="J118" s="4"/>
      <c r="K118" s="9"/>
    </row>
    <row r="119" spans="1:11" ht="15.75" customHeight="1" x14ac:dyDescent="0.3">
      <c r="A119" s="2"/>
      <c r="B119" s="2"/>
      <c r="C119" s="2"/>
      <c r="D119" s="2"/>
      <c r="E119" s="2"/>
      <c r="F119" s="3"/>
      <c r="G119" s="3"/>
      <c r="H119" s="3"/>
      <c r="I119" s="3"/>
      <c r="J119" s="4"/>
      <c r="K119" s="9"/>
    </row>
    <row r="120" spans="1:11" ht="15.75" customHeight="1" x14ac:dyDescent="0.3">
      <c r="A120" s="2"/>
      <c r="B120" s="2"/>
      <c r="C120" s="2"/>
      <c r="D120" s="2"/>
      <c r="E120" s="2"/>
      <c r="F120" s="3"/>
      <c r="G120" s="3"/>
      <c r="H120" s="3"/>
      <c r="I120" s="3"/>
      <c r="J120" s="4"/>
      <c r="K120" s="9"/>
    </row>
    <row r="121" spans="1:11" ht="15.75" customHeight="1" x14ac:dyDescent="0.3">
      <c r="A121" s="2"/>
      <c r="B121" s="2"/>
      <c r="C121" s="2"/>
      <c r="D121" s="2"/>
      <c r="E121" s="2"/>
      <c r="F121" s="3"/>
      <c r="G121" s="3"/>
      <c r="H121" s="3"/>
      <c r="I121" s="3"/>
      <c r="J121" s="4"/>
      <c r="K121" s="9"/>
    </row>
    <row r="122" spans="1:11" ht="15.75" customHeight="1" x14ac:dyDescent="0.3">
      <c r="A122" s="2"/>
      <c r="B122" s="2"/>
      <c r="C122" s="2"/>
      <c r="D122" s="2"/>
      <c r="E122" s="2"/>
      <c r="F122" s="3"/>
      <c r="G122" s="3"/>
      <c r="H122" s="3"/>
      <c r="I122" s="3"/>
      <c r="J122" s="4"/>
      <c r="K122" s="9"/>
    </row>
    <row r="123" spans="1:11" ht="15.75" customHeight="1" x14ac:dyDescent="0.3">
      <c r="A123" s="2"/>
      <c r="B123" s="2"/>
      <c r="C123" s="2"/>
      <c r="D123" s="2"/>
      <c r="E123" s="2"/>
      <c r="F123" s="3"/>
      <c r="G123" s="3"/>
      <c r="H123" s="3"/>
      <c r="I123" s="3"/>
      <c r="J123" s="4"/>
      <c r="K123" s="9"/>
    </row>
    <row r="124" spans="1:11" ht="15.75" customHeight="1" x14ac:dyDescent="0.3">
      <c r="A124" s="2"/>
      <c r="B124" s="2"/>
      <c r="C124" s="2"/>
      <c r="D124" s="2"/>
      <c r="E124" s="2"/>
      <c r="F124" s="3"/>
      <c r="G124" s="3"/>
      <c r="H124" s="3"/>
      <c r="I124" s="3"/>
      <c r="J124" s="4"/>
      <c r="K124" s="9"/>
    </row>
    <row r="125" spans="1:11" ht="15.75" customHeight="1" x14ac:dyDescent="0.3">
      <c r="A125" s="2"/>
      <c r="B125" s="2"/>
      <c r="C125" s="2"/>
      <c r="D125" s="2"/>
      <c r="E125" s="2"/>
      <c r="F125" s="3"/>
      <c r="G125" s="3"/>
      <c r="H125" s="3"/>
      <c r="I125" s="3"/>
      <c r="J125" s="4"/>
      <c r="K125" s="9"/>
    </row>
    <row r="126" spans="1:11" ht="15.75" customHeight="1" x14ac:dyDescent="0.3">
      <c r="A126" s="2"/>
      <c r="B126" s="2"/>
      <c r="C126" s="2"/>
      <c r="D126" s="2"/>
      <c r="E126" s="2"/>
      <c r="F126" s="3"/>
      <c r="G126" s="3"/>
      <c r="H126" s="3"/>
      <c r="I126" s="3"/>
      <c r="J126" s="4"/>
      <c r="K126" s="9"/>
    </row>
    <row r="127" spans="1:11" ht="15.75" customHeight="1" x14ac:dyDescent="0.3">
      <c r="A127" s="2"/>
      <c r="B127" s="2"/>
      <c r="C127" s="2"/>
      <c r="D127" s="2"/>
      <c r="E127" s="2"/>
      <c r="F127" s="3"/>
      <c r="G127" s="3"/>
      <c r="H127" s="3"/>
      <c r="I127" s="3"/>
      <c r="J127" s="4"/>
      <c r="K127" s="9"/>
    </row>
    <row r="128" spans="1:11" ht="15.75" customHeight="1" x14ac:dyDescent="0.3">
      <c r="A128" s="2"/>
      <c r="B128" s="2"/>
      <c r="C128" s="2"/>
      <c r="D128" s="2"/>
      <c r="E128" s="2"/>
      <c r="F128" s="3"/>
      <c r="G128" s="3"/>
      <c r="H128" s="3"/>
      <c r="I128" s="3"/>
      <c r="J128" s="4"/>
      <c r="K128" s="9"/>
    </row>
    <row r="129" spans="1:11" ht="15.75" customHeight="1" x14ac:dyDescent="0.3">
      <c r="A129" s="2"/>
      <c r="B129" s="2"/>
      <c r="C129" s="2"/>
      <c r="D129" s="2"/>
      <c r="E129" s="2"/>
      <c r="F129" s="3"/>
      <c r="G129" s="3"/>
      <c r="H129" s="3"/>
      <c r="I129" s="3"/>
      <c r="J129" s="4"/>
      <c r="K129" s="9"/>
    </row>
    <row r="130" spans="1:11" ht="15.75" customHeight="1" x14ac:dyDescent="0.3">
      <c r="A130" s="2"/>
      <c r="B130" s="2"/>
      <c r="C130" s="2"/>
      <c r="D130" s="2"/>
      <c r="E130" s="2"/>
      <c r="F130" s="3"/>
      <c r="G130" s="3"/>
      <c r="H130" s="3"/>
      <c r="I130" s="3"/>
      <c r="J130" s="4"/>
      <c r="K130" s="9"/>
    </row>
    <row r="131" spans="1:11" ht="15.75" customHeight="1" x14ac:dyDescent="0.3">
      <c r="A131" s="2"/>
      <c r="B131" s="2"/>
      <c r="C131" s="2"/>
      <c r="D131" s="2"/>
      <c r="E131" s="2"/>
      <c r="F131" s="3"/>
      <c r="G131" s="3"/>
      <c r="H131" s="3"/>
      <c r="I131" s="3"/>
      <c r="J131" s="4"/>
      <c r="K131" s="9"/>
    </row>
    <row r="132" spans="1:11" ht="15.75" customHeight="1" x14ac:dyDescent="0.3">
      <c r="A132" s="2"/>
      <c r="B132" s="2"/>
      <c r="C132" s="2"/>
      <c r="D132" s="2"/>
      <c r="E132" s="2"/>
      <c r="F132" s="3"/>
      <c r="G132" s="3"/>
      <c r="H132" s="3"/>
      <c r="I132" s="3"/>
      <c r="J132" s="4"/>
      <c r="K132" s="9"/>
    </row>
    <row r="133" spans="1:11" ht="15.75" customHeight="1" x14ac:dyDescent="0.3">
      <c r="A133" s="2"/>
      <c r="B133" s="2"/>
      <c r="C133" s="2"/>
      <c r="D133" s="2"/>
      <c r="E133" s="2"/>
      <c r="F133" s="3"/>
      <c r="G133" s="3"/>
      <c r="H133" s="3"/>
      <c r="I133" s="3"/>
      <c r="J133" s="4"/>
      <c r="K133" s="9"/>
    </row>
    <row r="134" spans="1:11" ht="15.75" customHeight="1" x14ac:dyDescent="0.3">
      <c r="A134" s="2"/>
      <c r="B134" s="2"/>
      <c r="C134" s="2"/>
      <c r="D134" s="2"/>
      <c r="E134" s="2"/>
      <c r="F134" s="3"/>
      <c r="G134" s="3"/>
      <c r="H134" s="3"/>
      <c r="I134" s="3"/>
      <c r="J134" s="4"/>
      <c r="K134" s="9"/>
    </row>
    <row r="135" spans="1:11" ht="15.75" customHeight="1" x14ac:dyDescent="0.3">
      <c r="A135" s="2"/>
      <c r="B135" s="2"/>
      <c r="C135" s="2"/>
      <c r="D135" s="2"/>
      <c r="E135" s="2"/>
      <c r="F135" s="3"/>
      <c r="G135" s="3"/>
      <c r="H135" s="3"/>
      <c r="I135" s="3"/>
      <c r="J135" s="4"/>
      <c r="K135" s="9"/>
    </row>
    <row r="136" spans="1:11" ht="15.75" customHeight="1" x14ac:dyDescent="0.3">
      <c r="A136" s="2"/>
      <c r="B136" s="2"/>
      <c r="C136" s="2"/>
      <c r="D136" s="2"/>
      <c r="E136" s="2"/>
      <c r="F136" s="3"/>
      <c r="G136" s="3"/>
      <c r="H136" s="3"/>
      <c r="I136" s="3"/>
      <c r="J136" s="4"/>
      <c r="K136" s="9"/>
    </row>
    <row r="137" spans="1:11" ht="15.75" customHeight="1" x14ac:dyDescent="0.3">
      <c r="A137" s="2"/>
      <c r="B137" s="2"/>
      <c r="C137" s="2"/>
      <c r="D137" s="2"/>
      <c r="E137" s="2"/>
      <c r="F137" s="3"/>
      <c r="G137" s="3"/>
      <c r="H137" s="3"/>
      <c r="I137" s="3"/>
      <c r="J137" s="4"/>
      <c r="K137" s="9"/>
    </row>
    <row r="138" spans="1:11" ht="15.75" customHeight="1" x14ac:dyDescent="0.3">
      <c r="A138" s="2"/>
      <c r="B138" s="2"/>
      <c r="C138" s="2"/>
      <c r="D138" s="2"/>
      <c r="E138" s="2"/>
      <c r="F138" s="3"/>
      <c r="G138" s="3"/>
      <c r="H138" s="3"/>
      <c r="I138" s="3"/>
      <c r="J138" s="4"/>
      <c r="K138" s="9"/>
    </row>
    <row r="139" spans="1:11" ht="15.75" customHeight="1" x14ac:dyDescent="0.3">
      <c r="A139" s="2"/>
      <c r="B139" s="2"/>
      <c r="C139" s="2"/>
      <c r="D139" s="2"/>
      <c r="E139" s="2"/>
      <c r="F139" s="3"/>
      <c r="G139" s="3"/>
      <c r="H139" s="3"/>
      <c r="I139" s="3"/>
      <c r="J139" s="4"/>
      <c r="K139" s="9"/>
    </row>
    <row r="140" spans="1:11" ht="15.75" customHeight="1" x14ac:dyDescent="0.3">
      <c r="A140" s="2"/>
      <c r="B140" s="2"/>
      <c r="C140" s="2"/>
      <c r="D140" s="2"/>
      <c r="E140" s="2"/>
      <c r="F140" s="3"/>
      <c r="G140" s="3"/>
      <c r="H140" s="3"/>
      <c r="I140" s="3"/>
      <c r="J140" s="4"/>
      <c r="K140" s="9"/>
    </row>
    <row r="141" spans="1:11" ht="15.75" customHeight="1" x14ac:dyDescent="0.3">
      <c r="A141" s="2"/>
      <c r="B141" s="2"/>
      <c r="C141" s="2"/>
      <c r="D141" s="2"/>
      <c r="E141" s="2"/>
      <c r="F141" s="3"/>
      <c r="G141" s="3"/>
      <c r="H141" s="3"/>
      <c r="I141" s="3"/>
      <c r="J141" s="4"/>
      <c r="K141" s="9"/>
    </row>
    <row r="142" spans="1:11" ht="15.75" customHeight="1" x14ac:dyDescent="0.3">
      <c r="A142" s="2"/>
      <c r="B142" s="2"/>
      <c r="C142" s="2"/>
      <c r="D142" s="2"/>
      <c r="E142" s="2"/>
      <c r="F142" s="3"/>
      <c r="G142" s="3"/>
      <c r="H142" s="3"/>
      <c r="I142" s="3"/>
      <c r="J142" s="4"/>
      <c r="K142" s="9"/>
    </row>
    <row r="143" spans="1:11" ht="15.75" customHeight="1" x14ac:dyDescent="0.3">
      <c r="A143" s="2"/>
      <c r="B143" s="2"/>
      <c r="C143" s="2"/>
      <c r="D143" s="2"/>
      <c r="E143" s="2"/>
      <c r="F143" s="3"/>
      <c r="G143" s="3"/>
      <c r="H143" s="3"/>
      <c r="I143" s="3"/>
      <c r="J143" s="4"/>
      <c r="K143" s="9"/>
    </row>
    <row r="144" spans="1:11" ht="15.75" customHeight="1" x14ac:dyDescent="0.3">
      <c r="A144" s="2"/>
      <c r="B144" s="2"/>
      <c r="C144" s="2"/>
      <c r="D144" s="2"/>
      <c r="E144" s="2"/>
      <c r="F144" s="3"/>
      <c r="G144" s="3"/>
      <c r="H144" s="3"/>
      <c r="I144" s="3"/>
      <c r="J144" s="4"/>
      <c r="K144" s="9"/>
    </row>
    <row r="145" spans="1:11" ht="15.75" customHeight="1" x14ac:dyDescent="0.3">
      <c r="A145" s="2"/>
      <c r="B145" s="2"/>
      <c r="C145" s="2"/>
      <c r="D145" s="2"/>
      <c r="E145" s="2"/>
      <c r="F145" s="3"/>
      <c r="G145" s="3"/>
      <c r="H145" s="3"/>
      <c r="I145" s="3"/>
      <c r="J145" s="4"/>
      <c r="K145" s="9"/>
    </row>
    <row r="146" spans="1:11" ht="15.75" customHeight="1" x14ac:dyDescent="0.3">
      <c r="A146" s="2"/>
      <c r="B146" s="2"/>
      <c r="C146" s="2"/>
      <c r="D146" s="2"/>
      <c r="E146" s="2"/>
      <c r="F146" s="3"/>
      <c r="G146" s="3"/>
      <c r="H146" s="3"/>
      <c r="I146" s="3"/>
      <c r="J146" s="4"/>
      <c r="K146" s="9"/>
    </row>
    <row r="147" spans="1:11" ht="15.75" customHeight="1" x14ac:dyDescent="0.3">
      <c r="A147" s="2"/>
      <c r="B147" s="2"/>
      <c r="C147" s="2"/>
      <c r="D147" s="2"/>
      <c r="E147" s="2"/>
      <c r="F147" s="3"/>
      <c r="G147" s="3"/>
      <c r="H147" s="3"/>
      <c r="I147" s="3"/>
      <c r="J147" s="4"/>
      <c r="K147" s="9"/>
    </row>
    <row r="148" spans="1:11" ht="15.75" customHeight="1" x14ac:dyDescent="0.3">
      <c r="A148" s="2"/>
      <c r="B148" s="2"/>
      <c r="C148" s="2"/>
      <c r="D148" s="2"/>
      <c r="E148" s="2"/>
      <c r="F148" s="3"/>
      <c r="G148" s="3"/>
      <c r="H148" s="3"/>
      <c r="I148" s="3"/>
      <c r="J148" s="4"/>
      <c r="K148" s="9"/>
    </row>
    <row r="149" spans="1:11" ht="15.75" customHeight="1" x14ac:dyDescent="0.3">
      <c r="A149" s="2"/>
      <c r="B149" s="2"/>
      <c r="C149" s="2"/>
      <c r="D149" s="2"/>
      <c r="E149" s="2"/>
      <c r="F149" s="3"/>
      <c r="G149" s="3"/>
      <c r="H149" s="3"/>
      <c r="I149" s="3"/>
      <c r="J149" s="4"/>
      <c r="K149" s="9"/>
    </row>
    <row r="150" spans="1:11" ht="15.75" customHeight="1" x14ac:dyDescent="0.3">
      <c r="A150" s="2"/>
      <c r="B150" s="2"/>
      <c r="C150" s="2"/>
      <c r="D150" s="2"/>
      <c r="E150" s="2"/>
      <c r="F150" s="3"/>
      <c r="G150" s="3"/>
      <c r="H150" s="3"/>
      <c r="I150" s="3"/>
      <c r="J150" s="4"/>
      <c r="K150" s="9"/>
    </row>
    <row r="151" spans="1:11" ht="15.75" customHeight="1" x14ac:dyDescent="0.3">
      <c r="A151" s="2"/>
      <c r="B151" s="2"/>
      <c r="C151" s="2"/>
      <c r="D151" s="2"/>
      <c r="E151" s="2"/>
      <c r="F151" s="3"/>
      <c r="G151" s="3"/>
      <c r="H151" s="3"/>
      <c r="I151" s="3"/>
      <c r="J151" s="4"/>
      <c r="K151" s="9"/>
    </row>
    <row r="152" spans="1:11" ht="15.75" customHeight="1" x14ac:dyDescent="0.3">
      <c r="A152" s="2"/>
      <c r="B152" s="2"/>
      <c r="C152" s="2"/>
      <c r="D152" s="2"/>
      <c r="E152" s="2"/>
      <c r="F152" s="3"/>
      <c r="G152" s="3"/>
      <c r="H152" s="3"/>
      <c r="I152" s="3"/>
      <c r="J152" s="4"/>
      <c r="K152" s="9"/>
    </row>
    <row r="153" spans="1:11" ht="15.75" customHeight="1" x14ac:dyDescent="0.3">
      <c r="A153" s="2"/>
      <c r="B153" s="2"/>
      <c r="C153" s="2"/>
      <c r="D153" s="2"/>
      <c r="E153" s="2"/>
      <c r="F153" s="3"/>
      <c r="G153" s="3"/>
      <c r="H153" s="3"/>
      <c r="I153" s="3"/>
      <c r="J153" s="4"/>
      <c r="K153" s="9"/>
    </row>
    <row r="154" spans="1:11" ht="15.75" customHeight="1" x14ac:dyDescent="0.3">
      <c r="A154" s="2"/>
      <c r="B154" s="2"/>
      <c r="C154" s="2"/>
      <c r="D154" s="2"/>
      <c r="E154" s="2"/>
      <c r="F154" s="3"/>
      <c r="G154" s="3"/>
      <c r="H154" s="3"/>
      <c r="I154" s="3"/>
      <c r="J154" s="4"/>
      <c r="K154" s="9"/>
    </row>
    <row r="155" spans="1:11" ht="15.75" customHeight="1" x14ac:dyDescent="0.3">
      <c r="A155" s="2"/>
      <c r="B155" s="2"/>
      <c r="C155" s="2"/>
      <c r="D155" s="2"/>
      <c r="E155" s="2"/>
      <c r="F155" s="3"/>
      <c r="G155" s="3"/>
      <c r="H155" s="3"/>
      <c r="I155" s="3"/>
      <c r="J155" s="4"/>
      <c r="K155" s="9"/>
    </row>
    <row r="156" spans="1:11" ht="15.75" customHeight="1" x14ac:dyDescent="0.3">
      <c r="A156" s="2"/>
      <c r="B156" s="2"/>
      <c r="C156" s="2"/>
      <c r="D156" s="2"/>
      <c r="E156" s="2"/>
      <c r="F156" s="3"/>
      <c r="G156" s="3"/>
      <c r="H156" s="3"/>
      <c r="I156" s="3"/>
      <c r="J156" s="4"/>
      <c r="K156" s="9"/>
    </row>
    <row r="157" spans="1:11" ht="15.75" customHeight="1" x14ac:dyDescent="0.3">
      <c r="A157" s="2"/>
      <c r="B157" s="2"/>
      <c r="C157" s="2"/>
      <c r="D157" s="2"/>
      <c r="E157" s="2"/>
      <c r="F157" s="3"/>
      <c r="G157" s="3"/>
      <c r="H157" s="3"/>
      <c r="I157" s="3"/>
      <c r="J157" s="4"/>
      <c r="K157" s="9"/>
    </row>
    <row r="158" spans="1:11" ht="15.75" customHeight="1" x14ac:dyDescent="0.3">
      <c r="A158" s="2"/>
      <c r="B158" s="2"/>
      <c r="C158" s="2"/>
      <c r="D158" s="2"/>
      <c r="E158" s="2"/>
      <c r="F158" s="3"/>
      <c r="G158" s="3"/>
      <c r="H158" s="3"/>
      <c r="I158" s="3"/>
      <c r="J158" s="4"/>
      <c r="K158" s="9"/>
    </row>
    <row r="159" spans="1:11" ht="15.75" customHeight="1" x14ac:dyDescent="0.3">
      <c r="A159" s="2"/>
      <c r="B159" s="2"/>
      <c r="C159" s="2"/>
      <c r="D159" s="2"/>
      <c r="E159" s="2"/>
      <c r="F159" s="3"/>
      <c r="G159" s="3"/>
      <c r="H159" s="3"/>
      <c r="I159" s="3"/>
      <c r="J159" s="4"/>
      <c r="K159" s="9"/>
    </row>
    <row r="160" spans="1:11" ht="15.75" customHeight="1" x14ac:dyDescent="0.3">
      <c r="A160" s="2"/>
      <c r="B160" s="2"/>
      <c r="C160" s="2"/>
      <c r="D160" s="2"/>
      <c r="E160" s="2"/>
      <c r="F160" s="3"/>
      <c r="G160" s="3"/>
      <c r="H160" s="3"/>
      <c r="I160" s="3"/>
      <c r="J160" s="4"/>
      <c r="K160" s="9"/>
    </row>
    <row r="161" spans="1:11" ht="15.75" customHeight="1" x14ac:dyDescent="0.3">
      <c r="A161" s="2"/>
      <c r="B161" s="2"/>
      <c r="C161" s="2"/>
      <c r="D161" s="2"/>
      <c r="E161" s="2"/>
      <c r="F161" s="3"/>
      <c r="G161" s="3"/>
      <c r="H161" s="3"/>
      <c r="I161" s="3"/>
      <c r="J161" s="4"/>
      <c r="K161" s="9"/>
    </row>
    <row r="162" spans="1:11" ht="15.75" customHeight="1" x14ac:dyDescent="0.3">
      <c r="A162" s="2"/>
      <c r="B162" s="2"/>
      <c r="C162" s="2"/>
      <c r="D162" s="2"/>
      <c r="E162" s="2"/>
      <c r="F162" s="3"/>
      <c r="G162" s="3"/>
      <c r="H162" s="3"/>
      <c r="I162" s="3"/>
      <c r="J162" s="4"/>
      <c r="K162" s="9"/>
    </row>
    <row r="163" spans="1:11" ht="15.75" customHeight="1" x14ac:dyDescent="0.3">
      <c r="A163" s="2"/>
      <c r="B163" s="2"/>
      <c r="C163" s="2"/>
      <c r="D163" s="2"/>
      <c r="E163" s="2"/>
      <c r="F163" s="3"/>
      <c r="G163" s="3"/>
      <c r="H163" s="3"/>
      <c r="I163" s="3"/>
      <c r="J163" s="4"/>
      <c r="K163" s="9"/>
    </row>
    <row r="164" spans="1:11" ht="15.75" customHeight="1" x14ac:dyDescent="0.3">
      <c r="A164" s="2"/>
      <c r="B164" s="2"/>
      <c r="C164" s="2"/>
      <c r="D164" s="2"/>
      <c r="E164" s="2"/>
      <c r="F164" s="3"/>
      <c r="G164" s="3"/>
      <c r="H164" s="3"/>
      <c r="I164" s="3"/>
      <c r="J164" s="4"/>
      <c r="K164" s="9"/>
    </row>
    <row r="165" spans="1:11" ht="15.75" customHeight="1" x14ac:dyDescent="0.3">
      <c r="A165" s="2"/>
      <c r="B165" s="2"/>
      <c r="C165" s="2"/>
      <c r="D165" s="2"/>
      <c r="E165" s="2"/>
      <c r="F165" s="3"/>
      <c r="G165" s="3"/>
      <c r="H165" s="3"/>
      <c r="I165" s="3"/>
      <c r="J165" s="4"/>
      <c r="K165" s="9"/>
    </row>
    <row r="166" spans="1:11" ht="15.75" customHeight="1" x14ac:dyDescent="0.3">
      <c r="A166" s="2"/>
      <c r="B166" s="2"/>
      <c r="C166" s="2"/>
      <c r="D166" s="2"/>
      <c r="E166" s="2"/>
      <c r="F166" s="3"/>
      <c r="G166" s="3"/>
      <c r="H166" s="3"/>
      <c r="I166" s="3"/>
      <c r="J166" s="4"/>
      <c r="K166" s="9"/>
    </row>
    <row r="167" spans="1:11" ht="15.75" customHeight="1" x14ac:dyDescent="0.3">
      <c r="A167" s="2"/>
      <c r="B167" s="2"/>
      <c r="C167" s="2"/>
      <c r="D167" s="2"/>
      <c r="E167" s="2"/>
      <c r="F167" s="3"/>
      <c r="G167" s="3"/>
      <c r="H167" s="3"/>
      <c r="I167" s="3"/>
      <c r="J167" s="4"/>
      <c r="K167" s="9"/>
    </row>
    <row r="168" spans="1:11" ht="15.75" customHeight="1" x14ac:dyDescent="0.3">
      <c r="A168" s="2"/>
      <c r="B168" s="2"/>
      <c r="C168" s="2"/>
      <c r="D168" s="2"/>
      <c r="E168" s="2"/>
      <c r="F168" s="3"/>
      <c r="G168" s="3"/>
      <c r="H168" s="3"/>
      <c r="I168" s="3"/>
      <c r="J168" s="4"/>
      <c r="K168" s="9"/>
    </row>
    <row r="169" spans="1:11" ht="15.75" customHeight="1" x14ac:dyDescent="0.3">
      <c r="A169" s="2"/>
      <c r="B169" s="2"/>
      <c r="C169" s="2"/>
      <c r="D169" s="2"/>
      <c r="E169" s="2"/>
      <c r="F169" s="3"/>
      <c r="G169" s="3"/>
      <c r="H169" s="3"/>
      <c r="I169" s="3"/>
      <c r="J169" s="4"/>
      <c r="K169" s="9"/>
    </row>
    <row r="170" spans="1:11" ht="15.75" customHeight="1" x14ac:dyDescent="0.3">
      <c r="A170" s="2"/>
      <c r="B170" s="2"/>
      <c r="C170" s="2"/>
      <c r="D170" s="2"/>
      <c r="E170" s="2"/>
      <c r="F170" s="3"/>
      <c r="G170" s="3"/>
      <c r="H170" s="3"/>
      <c r="I170" s="3"/>
      <c r="J170" s="4"/>
      <c r="K170" s="9"/>
    </row>
    <row r="171" spans="1:11" ht="15.75" customHeight="1" x14ac:dyDescent="0.3">
      <c r="A171" s="2"/>
      <c r="B171" s="2"/>
      <c r="C171" s="2"/>
      <c r="D171" s="2"/>
      <c r="E171" s="2"/>
      <c r="F171" s="3"/>
      <c r="G171" s="3"/>
      <c r="H171" s="3"/>
      <c r="I171" s="3"/>
      <c r="J171" s="4"/>
      <c r="K171" s="9"/>
    </row>
    <row r="172" spans="1:11" ht="15.75" customHeight="1" x14ac:dyDescent="0.3">
      <c r="A172" s="2"/>
      <c r="B172" s="2"/>
      <c r="C172" s="2"/>
      <c r="D172" s="2"/>
      <c r="E172" s="2"/>
      <c r="F172" s="3"/>
      <c r="G172" s="3"/>
      <c r="H172" s="3"/>
      <c r="I172" s="3"/>
      <c r="J172" s="4"/>
      <c r="K172" s="9"/>
    </row>
    <row r="173" spans="1:11" ht="15.75" customHeight="1" x14ac:dyDescent="0.3">
      <c r="A173" s="2"/>
      <c r="B173" s="2"/>
      <c r="C173" s="2"/>
      <c r="D173" s="2"/>
      <c r="E173" s="2"/>
      <c r="F173" s="3"/>
      <c r="G173" s="3"/>
      <c r="H173" s="3"/>
      <c r="I173" s="3"/>
      <c r="J173" s="4"/>
      <c r="K173" s="9"/>
    </row>
    <row r="174" spans="1:11" ht="15.75" customHeight="1" x14ac:dyDescent="0.3">
      <c r="A174" s="2"/>
      <c r="B174" s="2"/>
      <c r="C174" s="2"/>
      <c r="D174" s="2"/>
      <c r="E174" s="2"/>
      <c r="F174" s="3"/>
      <c r="G174" s="3"/>
      <c r="H174" s="3"/>
      <c r="I174" s="3"/>
      <c r="J174" s="4"/>
      <c r="K174" s="9"/>
    </row>
    <row r="175" spans="1:11" ht="15.75" customHeight="1" x14ac:dyDescent="0.3">
      <c r="A175" s="2"/>
      <c r="B175" s="2"/>
      <c r="C175" s="2"/>
      <c r="D175" s="2"/>
      <c r="E175" s="2"/>
      <c r="F175" s="3"/>
      <c r="G175" s="3"/>
      <c r="H175" s="3"/>
      <c r="I175" s="3"/>
      <c r="J175" s="4"/>
      <c r="K175" s="9"/>
    </row>
    <row r="176" spans="1:11" ht="15.75" customHeight="1" x14ac:dyDescent="0.3">
      <c r="A176" s="2"/>
      <c r="B176" s="2"/>
      <c r="C176" s="2"/>
      <c r="D176" s="2"/>
      <c r="E176" s="2"/>
      <c r="F176" s="3"/>
      <c r="G176" s="3"/>
      <c r="H176" s="3"/>
      <c r="I176" s="3"/>
      <c r="J176" s="4"/>
      <c r="K176" s="9"/>
    </row>
    <row r="177" spans="1:11" ht="15.75" customHeight="1" x14ac:dyDescent="0.3">
      <c r="A177" s="2"/>
      <c r="B177" s="2"/>
      <c r="C177" s="2"/>
      <c r="D177" s="2"/>
      <c r="E177" s="2"/>
      <c r="F177" s="3"/>
      <c r="G177" s="3"/>
      <c r="H177" s="3"/>
      <c r="I177" s="3"/>
      <c r="J177" s="4"/>
      <c r="K177" s="9"/>
    </row>
    <row r="178" spans="1:11" ht="15.75" customHeight="1" x14ac:dyDescent="0.3">
      <c r="A178" s="2"/>
      <c r="B178" s="2"/>
      <c r="C178" s="2"/>
      <c r="D178" s="2"/>
      <c r="E178" s="2"/>
      <c r="F178" s="3"/>
      <c r="G178" s="3"/>
      <c r="H178" s="3"/>
      <c r="I178" s="3"/>
      <c r="J178" s="4"/>
      <c r="K178" s="9"/>
    </row>
    <row r="179" spans="1:11" ht="15.75" customHeight="1" x14ac:dyDescent="0.3">
      <c r="A179" s="2"/>
      <c r="B179" s="2"/>
      <c r="C179" s="2"/>
      <c r="D179" s="2"/>
      <c r="E179" s="2"/>
      <c r="F179" s="3"/>
      <c r="G179" s="3"/>
      <c r="H179" s="3"/>
      <c r="I179" s="3"/>
      <c r="J179" s="4"/>
      <c r="K179" s="9"/>
    </row>
    <row r="180" spans="1:11" ht="15.75" customHeight="1" x14ac:dyDescent="0.3">
      <c r="A180" s="2"/>
      <c r="B180" s="2"/>
      <c r="C180" s="2"/>
      <c r="D180" s="2"/>
      <c r="E180" s="2"/>
      <c r="F180" s="3"/>
      <c r="G180" s="3"/>
      <c r="H180" s="3"/>
      <c r="I180" s="3"/>
      <c r="J180" s="4"/>
      <c r="K180" s="9"/>
    </row>
    <row r="181" spans="1:11" ht="15.75" customHeight="1" x14ac:dyDescent="0.3">
      <c r="A181" s="2"/>
      <c r="B181" s="2"/>
      <c r="C181" s="2"/>
      <c r="D181" s="2"/>
      <c r="E181" s="2"/>
      <c r="F181" s="3"/>
      <c r="G181" s="3"/>
      <c r="H181" s="3"/>
      <c r="I181" s="3"/>
      <c r="J181" s="4"/>
      <c r="K181" s="9"/>
    </row>
    <row r="182" spans="1:11" ht="15.75" customHeight="1" x14ac:dyDescent="0.3">
      <c r="A182" s="2"/>
      <c r="B182" s="2"/>
      <c r="C182" s="2"/>
      <c r="D182" s="2"/>
      <c r="E182" s="2"/>
      <c r="F182" s="3"/>
      <c r="G182" s="3"/>
      <c r="H182" s="3"/>
      <c r="I182" s="3"/>
      <c r="J182" s="4"/>
      <c r="K182" s="9"/>
    </row>
    <row r="183" spans="1:11" ht="15.75" customHeight="1" x14ac:dyDescent="0.3">
      <c r="A183" s="2"/>
      <c r="B183" s="2"/>
      <c r="C183" s="2"/>
      <c r="D183" s="2"/>
      <c r="E183" s="2"/>
      <c r="F183" s="3"/>
      <c r="G183" s="3"/>
      <c r="H183" s="3"/>
      <c r="I183" s="3"/>
      <c r="J183" s="4"/>
      <c r="K183" s="9"/>
    </row>
    <row r="184" spans="1:11" ht="15.75" customHeight="1" x14ac:dyDescent="0.3">
      <c r="A184" s="2"/>
      <c r="B184" s="2"/>
      <c r="C184" s="2"/>
      <c r="D184" s="2"/>
      <c r="E184" s="2"/>
      <c r="F184" s="3"/>
      <c r="G184" s="3"/>
      <c r="H184" s="3"/>
      <c r="I184" s="3"/>
      <c r="J184" s="4"/>
      <c r="K184" s="9"/>
    </row>
    <row r="185" spans="1:11" ht="15.75" customHeight="1" x14ac:dyDescent="0.3">
      <c r="A185" s="2"/>
      <c r="B185" s="2"/>
      <c r="C185" s="2"/>
      <c r="D185" s="2"/>
      <c r="E185" s="2"/>
      <c r="F185" s="3"/>
      <c r="G185" s="3"/>
      <c r="H185" s="3"/>
      <c r="I185" s="3"/>
      <c r="J185" s="4"/>
      <c r="K185" s="9"/>
    </row>
    <row r="186" spans="1:11" ht="15.75" customHeight="1" x14ac:dyDescent="0.3">
      <c r="A186" s="2"/>
      <c r="B186" s="2"/>
      <c r="C186" s="2"/>
      <c r="D186" s="2"/>
      <c r="E186" s="2"/>
      <c r="F186" s="3"/>
      <c r="G186" s="3"/>
      <c r="H186" s="3"/>
      <c r="I186" s="3"/>
      <c r="J186" s="4"/>
      <c r="K186" s="9"/>
    </row>
    <row r="187" spans="1:11" ht="15.75" customHeight="1" x14ac:dyDescent="0.3">
      <c r="A187" s="2"/>
      <c r="B187" s="2"/>
      <c r="C187" s="2"/>
      <c r="D187" s="2"/>
      <c r="E187" s="2"/>
      <c r="F187" s="3"/>
      <c r="G187" s="3"/>
      <c r="H187" s="3"/>
      <c r="I187" s="3"/>
      <c r="J187" s="4"/>
      <c r="K187" s="9"/>
    </row>
    <row r="188" spans="1:11" ht="15.75" customHeight="1" x14ac:dyDescent="0.3">
      <c r="A188" s="2"/>
      <c r="B188" s="2"/>
      <c r="C188" s="2"/>
      <c r="D188" s="2"/>
      <c r="E188" s="2"/>
      <c r="F188" s="3"/>
      <c r="G188" s="3"/>
      <c r="H188" s="3"/>
      <c r="I188" s="3"/>
      <c r="J188" s="4"/>
      <c r="K188" s="9"/>
    </row>
    <row r="189" spans="1:11" ht="15.75" customHeight="1" x14ac:dyDescent="0.3">
      <c r="A189" s="2"/>
      <c r="B189" s="2"/>
      <c r="C189" s="2"/>
      <c r="D189" s="2"/>
      <c r="E189" s="2"/>
      <c r="F189" s="3"/>
      <c r="G189" s="3"/>
      <c r="H189" s="3"/>
      <c r="I189" s="3"/>
      <c r="J189" s="4"/>
      <c r="K189" s="9"/>
    </row>
    <row r="190" spans="1:11" ht="15.75" customHeight="1" x14ac:dyDescent="0.3">
      <c r="A190" s="2"/>
      <c r="B190" s="2"/>
      <c r="C190" s="2"/>
      <c r="D190" s="2"/>
      <c r="E190" s="2"/>
      <c r="F190" s="3"/>
      <c r="G190" s="3"/>
      <c r="H190" s="3"/>
      <c r="I190" s="3"/>
      <c r="J190" s="4"/>
      <c r="K190" s="9"/>
    </row>
    <row r="191" spans="1:11" ht="15.75" customHeight="1" x14ac:dyDescent="0.3">
      <c r="A191" s="2"/>
      <c r="B191" s="2"/>
      <c r="C191" s="2"/>
      <c r="D191" s="2"/>
      <c r="E191" s="2"/>
      <c r="F191" s="3"/>
      <c r="G191" s="3"/>
      <c r="H191" s="3"/>
      <c r="I191" s="3"/>
      <c r="J191" s="4"/>
      <c r="K191" s="9"/>
    </row>
    <row r="192" spans="1:11" ht="15.75" customHeight="1" x14ac:dyDescent="0.3">
      <c r="A192" s="2"/>
      <c r="B192" s="2"/>
      <c r="C192" s="2"/>
      <c r="D192" s="2"/>
      <c r="E192" s="2"/>
      <c r="F192" s="3"/>
      <c r="G192" s="3"/>
      <c r="H192" s="3"/>
      <c r="I192" s="3"/>
      <c r="J192" s="4"/>
      <c r="K192" s="9"/>
    </row>
    <row r="193" spans="1:11" ht="15.75" customHeight="1" x14ac:dyDescent="0.3">
      <c r="A193" s="2"/>
      <c r="B193" s="2"/>
      <c r="C193" s="2"/>
      <c r="D193" s="2"/>
      <c r="E193" s="2"/>
      <c r="F193" s="3"/>
      <c r="G193" s="3"/>
      <c r="H193" s="3"/>
      <c r="I193" s="3"/>
      <c r="J193" s="4"/>
      <c r="K193" s="9"/>
    </row>
    <row r="194" spans="1:11" ht="15.75" customHeight="1" x14ac:dyDescent="0.3">
      <c r="A194" s="2"/>
      <c r="B194" s="2"/>
      <c r="C194" s="2"/>
      <c r="D194" s="2"/>
      <c r="E194" s="2"/>
      <c r="F194" s="3"/>
      <c r="G194" s="3"/>
      <c r="H194" s="3"/>
      <c r="I194" s="3"/>
      <c r="J194" s="4"/>
      <c r="K194" s="9"/>
    </row>
    <row r="195" spans="1:11" ht="15.75" customHeight="1" x14ac:dyDescent="0.3">
      <c r="A195" s="2"/>
      <c r="B195" s="2"/>
      <c r="C195" s="2"/>
      <c r="D195" s="2"/>
      <c r="E195" s="2"/>
      <c r="F195" s="3"/>
      <c r="G195" s="3"/>
      <c r="H195" s="3"/>
      <c r="I195" s="3"/>
      <c r="J195" s="4"/>
      <c r="K195" s="9"/>
    </row>
    <row r="196" spans="1:11" ht="15.75" customHeight="1" x14ac:dyDescent="0.3">
      <c r="A196" s="2"/>
      <c r="B196" s="2"/>
      <c r="C196" s="2"/>
      <c r="D196" s="2"/>
      <c r="E196" s="2"/>
      <c r="F196" s="3"/>
      <c r="G196" s="3"/>
      <c r="H196" s="3"/>
      <c r="I196" s="3"/>
      <c r="J196" s="4"/>
      <c r="K196" s="9"/>
    </row>
    <row r="197" spans="1:11" ht="15.75" customHeight="1" x14ac:dyDescent="0.3">
      <c r="A197" s="2"/>
      <c r="B197" s="2"/>
      <c r="C197" s="2"/>
      <c r="D197" s="2"/>
      <c r="E197" s="2"/>
      <c r="F197" s="3"/>
      <c r="G197" s="3"/>
      <c r="H197" s="3"/>
      <c r="I197" s="3"/>
      <c r="J197" s="4"/>
      <c r="K197" s="9"/>
    </row>
    <row r="198" spans="1:11" ht="15.75" customHeight="1" x14ac:dyDescent="0.3">
      <c r="A198" s="2"/>
      <c r="B198" s="2"/>
      <c r="C198" s="2"/>
      <c r="D198" s="2"/>
      <c r="E198" s="2"/>
      <c r="F198" s="3"/>
      <c r="G198" s="3"/>
      <c r="H198" s="3"/>
      <c r="I198" s="3"/>
      <c r="J198" s="4"/>
      <c r="K198" s="9"/>
    </row>
    <row r="199" spans="1:11" ht="15.75" customHeight="1" x14ac:dyDescent="0.3">
      <c r="A199" s="2"/>
      <c r="B199" s="2"/>
      <c r="C199" s="2"/>
      <c r="D199" s="2"/>
      <c r="E199" s="2"/>
      <c r="F199" s="3"/>
      <c r="G199" s="3"/>
      <c r="H199" s="3"/>
      <c r="I199" s="3"/>
      <c r="J199" s="4"/>
      <c r="K199" s="9"/>
    </row>
    <row r="200" spans="1:11" ht="15.75" customHeight="1" x14ac:dyDescent="0.3">
      <c r="A200" s="2"/>
      <c r="B200" s="2"/>
      <c r="C200" s="2"/>
      <c r="D200" s="2"/>
      <c r="E200" s="2"/>
      <c r="F200" s="3"/>
      <c r="G200" s="3"/>
      <c r="H200" s="3"/>
      <c r="I200" s="3"/>
      <c r="J200" s="4"/>
      <c r="K200" s="9"/>
    </row>
    <row r="201" spans="1:11" ht="15.75" customHeight="1" x14ac:dyDescent="0.3">
      <c r="A201" s="2"/>
      <c r="B201" s="2"/>
      <c r="C201" s="2"/>
      <c r="D201" s="2"/>
      <c r="E201" s="2"/>
      <c r="F201" s="3"/>
      <c r="G201" s="3"/>
      <c r="H201" s="3"/>
      <c r="I201" s="3"/>
      <c r="J201" s="4"/>
      <c r="K201" s="9"/>
    </row>
    <row r="202" spans="1:11" ht="15.75" customHeight="1" x14ac:dyDescent="0.3">
      <c r="A202" s="2"/>
      <c r="B202" s="2"/>
      <c r="C202" s="2"/>
      <c r="D202" s="2"/>
      <c r="E202" s="2"/>
      <c r="F202" s="3"/>
      <c r="G202" s="3"/>
      <c r="H202" s="3"/>
      <c r="I202" s="3"/>
      <c r="J202" s="4"/>
      <c r="K202" s="9"/>
    </row>
    <row r="203" spans="1:11" ht="15.75" customHeight="1" x14ac:dyDescent="0.3">
      <c r="A203" s="2"/>
      <c r="B203" s="2"/>
      <c r="C203" s="2"/>
      <c r="D203" s="2"/>
      <c r="E203" s="2"/>
      <c r="F203" s="3"/>
      <c r="G203" s="3"/>
      <c r="H203" s="3"/>
      <c r="I203" s="3"/>
      <c r="J203" s="4"/>
      <c r="K203" s="9"/>
    </row>
    <row r="204" spans="1:11" ht="15.75" customHeight="1" x14ac:dyDescent="0.3">
      <c r="A204" s="2"/>
      <c r="B204" s="2"/>
      <c r="C204" s="2"/>
      <c r="D204" s="2"/>
      <c r="E204" s="2"/>
      <c r="F204" s="3"/>
      <c r="G204" s="3"/>
      <c r="H204" s="3"/>
      <c r="I204" s="3"/>
      <c r="J204" s="4"/>
      <c r="K204" s="9"/>
    </row>
    <row r="205" spans="1:11" ht="15.75" customHeight="1" x14ac:dyDescent="0.3">
      <c r="A205" s="2"/>
      <c r="B205" s="2"/>
      <c r="C205" s="2"/>
      <c r="D205" s="2"/>
      <c r="E205" s="2"/>
      <c r="F205" s="3"/>
      <c r="G205" s="3"/>
      <c r="H205" s="3"/>
      <c r="I205" s="3"/>
      <c r="J205" s="4"/>
      <c r="K205" s="9"/>
    </row>
    <row r="206" spans="1:11" ht="15.75" customHeight="1" x14ac:dyDescent="0.3">
      <c r="A206" s="2"/>
      <c r="B206" s="2"/>
      <c r="C206" s="2"/>
      <c r="D206" s="2"/>
      <c r="E206" s="2"/>
      <c r="F206" s="3"/>
      <c r="G206" s="3"/>
      <c r="H206" s="3"/>
      <c r="I206" s="3"/>
      <c r="J206" s="4"/>
      <c r="K206" s="9"/>
    </row>
    <row r="207" spans="1:11" ht="15.75" customHeight="1" x14ac:dyDescent="0.3">
      <c r="A207" s="2"/>
      <c r="B207" s="2"/>
      <c r="C207" s="2"/>
      <c r="D207" s="2"/>
      <c r="E207" s="2"/>
      <c r="F207" s="3"/>
      <c r="G207" s="3"/>
      <c r="H207" s="3"/>
      <c r="I207" s="3"/>
      <c r="J207" s="4"/>
      <c r="K207" s="9"/>
    </row>
    <row r="208" spans="1:11" ht="15.75" customHeight="1" x14ac:dyDescent="0.3">
      <c r="A208" s="2"/>
      <c r="B208" s="2"/>
      <c r="C208" s="2"/>
      <c r="D208" s="2"/>
      <c r="E208" s="2"/>
      <c r="F208" s="3"/>
      <c r="G208" s="3"/>
      <c r="H208" s="3"/>
      <c r="I208" s="3"/>
      <c r="J208" s="4"/>
      <c r="K208" s="9"/>
    </row>
    <row r="209" spans="1:11" ht="15.75" customHeight="1" x14ac:dyDescent="0.3">
      <c r="A209" s="2"/>
      <c r="B209" s="2"/>
      <c r="C209" s="2"/>
      <c r="D209" s="2"/>
      <c r="E209" s="2"/>
      <c r="F209" s="3"/>
      <c r="G209" s="3"/>
      <c r="H209" s="3"/>
      <c r="I209" s="3"/>
      <c r="J209" s="4"/>
      <c r="K209" s="9"/>
    </row>
    <row r="210" spans="1:11" ht="15.75" customHeight="1" x14ac:dyDescent="0.3">
      <c r="A210" s="2"/>
      <c r="B210" s="2"/>
      <c r="C210" s="2"/>
      <c r="D210" s="2"/>
      <c r="E210" s="2"/>
      <c r="F210" s="3"/>
      <c r="G210" s="3"/>
      <c r="H210" s="3"/>
      <c r="I210" s="3"/>
      <c r="J210" s="4"/>
      <c r="K210" s="9"/>
    </row>
    <row r="211" spans="1:11" ht="15.75" customHeight="1" x14ac:dyDescent="0.3">
      <c r="A211" s="2"/>
      <c r="B211" s="2"/>
      <c r="C211" s="2"/>
      <c r="D211" s="2"/>
      <c r="E211" s="2"/>
      <c r="F211" s="3"/>
      <c r="G211" s="3"/>
      <c r="H211" s="3"/>
      <c r="I211" s="3"/>
      <c r="J211" s="4"/>
      <c r="K211" s="9"/>
    </row>
    <row r="212" spans="1:11" ht="15.75" customHeight="1" x14ac:dyDescent="0.3">
      <c r="A212" s="2"/>
      <c r="B212" s="2"/>
      <c r="C212" s="2"/>
      <c r="D212" s="2"/>
      <c r="E212" s="2"/>
      <c r="F212" s="3"/>
      <c r="G212" s="3"/>
      <c r="H212" s="3"/>
      <c r="I212" s="3"/>
      <c r="J212" s="4"/>
      <c r="K212" s="9"/>
    </row>
    <row r="213" spans="1:11" ht="15.75" customHeight="1" x14ac:dyDescent="0.3">
      <c r="A213" s="2"/>
      <c r="B213" s="2"/>
      <c r="C213" s="2"/>
      <c r="D213" s="2"/>
      <c r="E213" s="2"/>
      <c r="F213" s="3"/>
      <c r="G213" s="3"/>
      <c r="H213" s="3"/>
      <c r="I213" s="3"/>
      <c r="J213" s="4"/>
      <c r="K213" s="9"/>
    </row>
    <row r="214" spans="1:11" ht="15.75" customHeight="1" x14ac:dyDescent="0.3">
      <c r="A214" s="2"/>
      <c r="B214" s="2"/>
      <c r="C214" s="2"/>
      <c r="D214" s="2"/>
      <c r="E214" s="2"/>
      <c r="F214" s="3"/>
      <c r="G214" s="3"/>
      <c r="H214" s="3"/>
      <c r="I214" s="3"/>
      <c r="J214" s="4"/>
      <c r="K214" s="9"/>
    </row>
    <row r="215" spans="1:11" ht="15.75" customHeight="1" x14ac:dyDescent="0.3">
      <c r="A215" s="2"/>
      <c r="B215" s="2"/>
      <c r="C215" s="2"/>
      <c r="D215" s="2"/>
      <c r="E215" s="2"/>
      <c r="F215" s="3"/>
      <c r="G215" s="3"/>
      <c r="H215" s="3"/>
      <c r="I215" s="3"/>
      <c r="J215" s="4"/>
      <c r="K215" s="9"/>
    </row>
    <row r="216" spans="1:11" ht="15.75" customHeight="1" x14ac:dyDescent="0.3">
      <c r="A216" s="2"/>
      <c r="B216" s="2"/>
      <c r="C216" s="2"/>
      <c r="D216" s="2"/>
      <c r="E216" s="2"/>
      <c r="F216" s="3"/>
      <c r="G216" s="3"/>
      <c r="H216" s="3"/>
      <c r="I216" s="3"/>
      <c r="J216" s="4"/>
      <c r="K216" s="9"/>
    </row>
    <row r="217" spans="1:11" ht="15.75" customHeight="1" x14ac:dyDescent="0.3">
      <c r="A217" s="2"/>
      <c r="B217" s="2"/>
      <c r="C217" s="2"/>
      <c r="D217" s="2"/>
      <c r="E217" s="2"/>
      <c r="F217" s="3"/>
      <c r="G217" s="3"/>
      <c r="H217" s="3"/>
      <c r="I217" s="3"/>
      <c r="J217" s="4"/>
      <c r="K217" s="9"/>
    </row>
    <row r="218" spans="1:11" ht="15.75" customHeight="1" x14ac:dyDescent="0.3">
      <c r="A218" s="2"/>
      <c r="B218" s="2"/>
      <c r="C218" s="2"/>
      <c r="D218" s="2"/>
      <c r="E218" s="2"/>
      <c r="F218" s="3"/>
      <c r="G218" s="3"/>
      <c r="H218" s="3"/>
      <c r="I218" s="3"/>
      <c r="J218" s="4"/>
      <c r="K218" s="9"/>
    </row>
    <row r="219" spans="1:11" ht="15.75" customHeight="1" x14ac:dyDescent="0.3">
      <c r="A219" s="2"/>
      <c r="B219" s="2"/>
      <c r="C219" s="2"/>
      <c r="D219" s="2"/>
      <c r="E219" s="2"/>
      <c r="F219" s="3"/>
      <c r="G219" s="3"/>
      <c r="H219" s="3"/>
      <c r="I219" s="3"/>
      <c r="J219" s="4"/>
      <c r="K219" s="9"/>
    </row>
    <row r="220" spans="1:11" ht="15.75" customHeight="1" x14ac:dyDescent="0.3">
      <c r="A220" s="2"/>
      <c r="B220" s="2"/>
      <c r="C220" s="2"/>
      <c r="D220" s="2"/>
      <c r="E220" s="2"/>
      <c r="F220" s="3"/>
      <c r="G220" s="3"/>
      <c r="H220" s="3"/>
      <c r="I220" s="3"/>
      <c r="J220" s="4"/>
      <c r="K220" s="9"/>
    </row>
    <row r="221" spans="1:11" ht="15.75" customHeight="1" x14ac:dyDescent="0.3">
      <c r="J221" s="9"/>
      <c r="K221" s="9"/>
    </row>
    <row r="222" spans="1:11" ht="15.75" customHeight="1" x14ac:dyDescent="0.3">
      <c r="J222" s="9"/>
      <c r="K222" s="9"/>
    </row>
    <row r="223" spans="1:11" ht="15.75" customHeight="1" x14ac:dyDescent="0.3">
      <c r="J223" s="9"/>
      <c r="K223" s="9"/>
    </row>
    <row r="224" spans="1:11" ht="15.75" customHeight="1" x14ac:dyDescent="0.3">
      <c r="J224" s="9"/>
      <c r="K224" s="9"/>
    </row>
    <row r="225" spans="10:11" ht="15.75" customHeight="1" x14ac:dyDescent="0.3">
      <c r="J225" s="9"/>
      <c r="K225" s="9"/>
    </row>
    <row r="226" spans="10:11" ht="15.75" customHeight="1" x14ac:dyDescent="0.3">
      <c r="J226" s="9"/>
      <c r="K226" s="9"/>
    </row>
    <row r="227" spans="10:11" ht="15.75" customHeight="1" x14ac:dyDescent="0.3">
      <c r="J227" s="9"/>
      <c r="K227" s="9"/>
    </row>
    <row r="228" spans="10:11" ht="15.75" customHeight="1" x14ac:dyDescent="0.3">
      <c r="J228" s="9"/>
      <c r="K228" s="9"/>
    </row>
    <row r="229" spans="10:11" ht="15.75" customHeight="1" x14ac:dyDescent="0.3">
      <c r="J229" s="9"/>
      <c r="K229" s="9"/>
    </row>
    <row r="230" spans="10:11" ht="15.75" customHeight="1" x14ac:dyDescent="0.3">
      <c r="J230" s="9"/>
      <c r="K230" s="9"/>
    </row>
    <row r="231" spans="10:11" ht="15.75" customHeight="1" x14ac:dyDescent="0.3">
      <c r="J231" s="9"/>
      <c r="K231" s="9"/>
    </row>
    <row r="232" spans="10:11" ht="15.75" customHeight="1" x14ac:dyDescent="0.3">
      <c r="J232" s="9"/>
      <c r="K232" s="9"/>
    </row>
    <row r="233" spans="10:11" ht="15.75" customHeight="1" x14ac:dyDescent="0.3">
      <c r="J233" s="9"/>
      <c r="K233" s="9"/>
    </row>
    <row r="234" spans="10:11" ht="15.75" customHeight="1" x14ac:dyDescent="0.3">
      <c r="J234" s="9"/>
      <c r="K234" s="9"/>
    </row>
    <row r="235" spans="10:11" ht="15.75" customHeight="1" x14ac:dyDescent="0.3">
      <c r="J235" s="9"/>
      <c r="K235" s="9"/>
    </row>
    <row r="236" spans="10:11" ht="15.75" customHeight="1" x14ac:dyDescent="0.3">
      <c r="J236" s="9"/>
      <c r="K236" s="9"/>
    </row>
    <row r="237" spans="10:11" ht="15.75" customHeight="1" x14ac:dyDescent="0.3">
      <c r="J237" s="9"/>
      <c r="K237" s="9"/>
    </row>
    <row r="238" spans="10:11" ht="15.75" customHeight="1" x14ac:dyDescent="0.3">
      <c r="J238" s="9"/>
      <c r="K238" s="9"/>
    </row>
    <row r="239" spans="10:11" ht="15.75" customHeight="1" x14ac:dyDescent="0.3">
      <c r="J239" s="9"/>
      <c r="K239" s="9"/>
    </row>
    <row r="240" spans="10:11" ht="15.75" customHeight="1" x14ac:dyDescent="0.3">
      <c r="J240" s="9"/>
      <c r="K240" s="9"/>
    </row>
    <row r="241" spans="10:11" ht="15.75" customHeight="1" x14ac:dyDescent="0.3">
      <c r="J241" s="9"/>
      <c r="K241" s="9"/>
    </row>
    <row r="242" spans="10:11" ht="15.75" customHeight="1" x14ac:dyDescent="0.3">
      <c r="J242" s="9"/>
      <c r="K242" s="9"/>
    </row>
    <row r="243" spans="10:11" ht="15.75" customHeight="1" x14ac:dyDescent="0.3">
      <c r="J243" s="9"/>
      <c r="K243" s="9"/>
    </row>
    <row r="244" spans="10:11" ht="15.75" customHeight="1" x14ac:dyDescent="0.3">
      <c r="J244" s="9"/>
      <c r="K244" s="9"/>
    </row>
    <row r="245" spans="10:11" ht="15.75" customHeight="1" x14ac:dyDescent="0.3">
      <c r="J245" s="9"/>
      <c r="K245" s="9"/>
    </row>
    <row r="246" spans="10:11" ht="15.75" customHeight="1" x14ac:dyDescent="0.3">
      <c r="J246" s="9"/>
      <c r="K246" s="9"/>
    </row>
    <row r="247" spans="10:11" ht="15.75" customHeight="1" x14ac:dyDescent="0.3">
      <c r="J247" s="9"/>
      <c r="K247" s="9"/>
    </row>
    <row r="248" spans="10:11" ht="15.75" customHeight="1" x14ac:dyDescent="0.3">
      <c r="J248" s="9"/>
      <c r="K248" s="9"/>
    </row>
    <row r="249" spans="10:11" ht="15.75" customHeight="1" x14ac:dyDescent="0.3">
      <c r="J249" s="9"/>
      <c r="K249" s="9"/>
    </row>
    <row r="250" spans="10:11" ht="15.75" customHeight="1" x14ac:dyDescent="0.3">
      <c r="J250" s="9"/>
      <c r="K250" s="9"/>
    </row>
    <row r="251" spans="10:11" ht="15.75" customHeight="1" x14ac:dyDescent="0.3">
      <c r="J251" s="9"/>
      <c r="K251" s="9"/>
    </row>
    <row r="252" spans="10:11" ht="15.75" customHeight="1" x14ac:dyDescent="0.3">
      <c r="J252" s="9"/>
      <c r="K252" s="9"/>
    </row>
    <row r="253" spans="10:11" ht="15.75" customHeight="1" x14ac:dyDescent="0.3">
      <c r="J253" s="9"/>
      <c r="K253" s="9"/>
    </row>
    <row r="254" spans="10:11" ht="15.75" customHeight="1" x14ac:dyDescent="0.3">
      <c r="J254" s="9"/>
      <c r="K254" s="9"/>
    </row>
    <row r="255" spans="10:11" ht="15.75" customHeight="1" x14ac:dyDescent="0.3">
      <c r="J255" s="9"/>
      <c r="K255" s="9"/>
    </row>
    <row r="256" spans="10:11" ht="15.75" customHeight="1" x14ac:dyDescent="0.3">
      <c r="J256" s="9"/>
      <c r="K256" s="9"/>
    </row>
    <row r="257" spans="10:11" ht="15.75" customHeight="1" x14ac:dyDescent="0.3">
      <c r="J257" s="9"/>
      <c r="K257" s="9"/>
    </row>
    <row r="258" spans="10:11" ht="15.75" customHeight="1" x14ac:dyDescent="0.3">
      <c r="J258" s="9"/>
      <c r="K258" s="9"/>
    </row>
    <row r="259" spans="10:11" ht="15.75" customHeight="1" x14ac:dyDescent="0.3">
      <c r="J259" s="9"/>
      <c r="K259" s="9"/>
    </row>
    <row r="260" spans="10:11" ht="15.75" customHeight="1" x14ac:dyDescent="0.3">
      <c r="J260" s="9"/>
      <c r="K260" s="9"/>
    </row>
    <row r="261" spans="10:11" ht="15.75" customHeight="1" x14ac:dyDescent="0.3">
      <c r="J261" s="9"/>
      <c r="K261" s="9"/>
    </row>
    <row r="262" spans="10:11" ht="15.75" customHeight="1" x14ac:dyDescent="0.3">
      <c r="J262" s="9"/>
      <c r="K262" s="9"/>
    </row>
    <row r="263" spans="10:11" ht="15.75" customHeight="1" x14ac:dyDescent="0.3">
      <c r="J263" s="9"/>
      <c r="K263" s="9"/>
    </row>
    <row r="264" spans="10:11" ht="15.75" customHeight="1" x14ac:dyDescent="0.3">
      <c r="J264" s="9"/>
      <c r="K264" s="9"/>
    </row>
    <row r="265" spans="10:11" ht="15.75" customHeight="1" x14ac:dyDescent="0.3">
      <c r="J265" s="9"/>
      <c r="K265" s="9"/>
    </row>
    <row r="266" spans="10:11" ht="15.75" customHeight="1" x14ac:dyDescent="0.3">
      <c r="J266" s="9"/>
      <c r="K266" s="9"/>
    </row>
    <row r="267" spans="10:11" ht="15.75" customHeight="1" x14ac:dyDescent="0.3">
      <c r="J267" s="9"/>
      <c r="K267" s="9"/>
    </row>
    <row r="268" spans="10:11" ht="15.75" customHeight="1" x14ac:dyDescent="0.3">
      <c r="J268" s="9"/>
      <c r="K268" s="9"/>
    </row>
    <row r="269" spans="10:11" ht="15.75" customHeight="1" x14ac:dyDescent="0.3">
      <c r="J269" s="9"/>
      <c r="K269" s="9"/>
    </row>
    <row r="270" spans="10:11" ht="15.75" customHeight="1" x14ac:dyDescent="0.3">
      <c r="J270" s="9"/>
      <c r="K270" s="9"/>
    </row>
    <row r="271" spans="10:11" ht="15.75" customHeight="1" x14ac:dyDescent="0.3">
      <c r="J271" s="9"/>
      <c r="K271" s="9"/>
    </row>
    <row r="272" spans="10:11" ht="15.75" customHeight="1" x14ac:dyDescent="0.3">
      <c r="J272" s="9"/>
      <c r="K272" s="9"/>
    </row>
    <row r="273" spans="10:11" ht="15.75" customHeight="1" x14ac:dyDescent="0.3">
      <c r="J273" s="9"/>
      <c r="K273" s="9"/>
    </row>
    <row r="274" spans="10:11" ht="15.75" customHeight="1" x14ac:dyDescent="0.3">
      <c r="J274" s="9"/>
      <c r="K274" s="9"/>
    </row>
    <row r="275" spans="10:11" ht="15.75" customHeight="1" x14ac:dyDescent="0.3">
      <c r="J275" s="9"/>
      <c r="K275" s="9"/>
    </row>
    <row r="276" spans="10:11" ht="15.75" customHeight="1" x14ac:dyDescent="0.3">
      <c r="J276" s="9"/>
      <c r="K276" s="9"/>
    </row>
    <row r="277" spans="10:11" ht="15.75" customHeight="1" x14ac:dyDescent="0.3">
      <c r="J277" s="9"/>
      <c r="K277" s="9"/>
    </row>
    <row r="278" spans="10:11" ht="15.75" customHeight="1" x14ac:dyDescent="0.3">
      <c r="J278" s="9"/>
      <c r="K278" s="9"/>
    </row>
    <row r="279" spans="10:11" ht="15.75" customHeight="1" x14ac:dyDescent="0.3">
      <c r="J279" s="9"/>
      <c r="K279" s="9"/>
    </row>
    <row r="280" spans="10:11" ht="15.75" customHeight="1" x14ac:dyDescent="0.3">
      <c r="J280" s="9"/>
      <c r="K280" s="9"/>
    </row>
    <row r="281" spans="10:11" ht="15.75" customHeight="1" x14ac:dyDescent="0.3">
      <c r="J281" s="9"/>
      <c r="K281" s="9"/>
    </row>
    <row r="282" spans="10:11" ht="15.75" customHeight="1" x14ac:dyDescent="0.3">
      <c r="J282" s="9"/>
      <c r="K282" s="9"/>
    </row>
    <row r="283" spans="10:11" ht="15.75" customHeight="1" x14ac:dyDescent="0.3">
      <c r="J283" s="9"/>
      <c r="K283" s="9"/>
    </row>
    <row r="284" spans="10:11" ht="15.75" customHeight="1" x14ac:dyDescent="0.3">
      <c r="J284" s="9"/>
      <c r="K284" s="9"/>
    </row>
    <row r="285" spans="10:11" ht="15.75" customHeight="1" x14ac:dyDescent="0.3">
      <c r="J285" s="9"/>
      <c r="K285" s="9"/>
    </row>
    <row r="286" spans="10:11" ht="15.75" customHeight="1" x14ac:dyDescent="0.3">
      <c r="J286" s="9"/>
      <c r="K286" s="9"/>
    </row>
    <row r="287" spans="10:11" ht="15.75" customHeight="1" x14ac:dyDescent="0.3">
      <c r="J287" s="9"/>
      <c r="K287" s="9"/>
    </row>
    <row r="288" spans="10:11" ht="15.75" customHeight="1" x14ac:dyDescent="0.3">
      <c r="J288" s="9"/>
      <c r="K288" s="9"/>
    </row>
    <row r="289" spans="10:11" ht="15.75" customHeight="1" x14ac:dyDescent="0.3">
      <c r="J289" s="9"/>
      <c r="K289" s="9"/>
    </row>
    <row r="290" spans="10:11" ht="15.75" customHeight="1" x14ac:dyDescent="0.3">
      <c r="J290" s="9"/>
      <c r="K290" s="9"/>
    </row>
    <row r="291" spans="10:11" ht="15.75" customHeight="1" x14ac:dyDescent="0.3">
      <c r="J291" s="9"/>
      <c r="K291" s="9"/>
    </row>
    <row r="292" spans="10:11" ht="15.75" customHeight="1" x14ac:dyDescent="0.3">
      <c r="J292" s="9"/>
      <c r="K292" s="9"/>
    </row>
    <row r="293" spans="10:11" ht="15.75" customHeight="1" x14ac:dyDescent="0.3">
      <c r="J293" s="9"/>
      <c r="K293" s="9"/>
    </row>
    <row r="294" spans="10:11" ht="15.75" customHeight="1" x14ac:dyDescent="0.3">
      <c r="J294" s="9"/>
      <c r="K294" s="9"/>
    </row>
    <row r="295" spans="10:11" ht="15.75" customHeight="1" x14ac:dyDescent="0.3">
      <c r="J295" s="9"/>
      <c r="K295" s="9"/>
    </row>
    <row r="296" spans="10:11" ht="15.75" customHeight="1" x14ac:dyDescent="0.3">
      <c r="J296" s="9"/>
      <c r="K296" s="9"/>
    </row>
    <row r="297" spans="10:11" ht="15.75" customHeight="1" x14ac:dyDescent="0.3">
      <c r="J297" s="9"/>
      <c r="K297" s="9"/>
    </row>
    <row r="298" spans="10:11" ht="15.75" customHeight="1" x14ac:dyDescent="0.3">
      <c r="J298" s="9"/>
      <c r="K298" s="9"/>
    </row>
    <row r="299" spans="10:11" ht="15.75" customHeight="1" x14ac:dyDescent="0.3">
      <c r="J299" s="9"/>
      <c r="K299" s="9"/>
    </row>
    <row r="300" spans="10:11" ht="15.75" customHeight="1" x14ac:dyDescent="0.3">
      <c r="J300" s="9"/>
      <c r="K300" s="9"/>
    </row>
    <row r="301" spans="10:11" ht="15.75" customHeight="1" x14ac:dyDescent="0.3">
      <c r="J301" s="9"/>
      <c r="K301" s="9"/>
    </row>
    <row r="302" spans="10:11" ht="15.75" customHeight="1" x14ac:dyDescent="0.3">
      <c r="J302" s="9"/>
      <c r="K302" s="9"/>
    </row>
    <row r="303" spans="10:11" ht="15.75" customHeight="1" x14ac:dyDescent="0.3">
      <c r="J303" s="9"/>
      <c r="K303" s="9"/>
    </row>
    <row r="304" spans="10:11" ht="15.75" customHeight="1" x14ac:dyDescent="0.3">
      <c r="J304" s="9"/>
      <c r="K304" s="9"/>
    </row>
    <row r="305" spans="10:11" ht="15.75" customHeight="1" x14ac:dyDescent="0.3">
      <c r="J305" s="9"/>
      <c r="K305" s="9"/>
    </row>
    <row r="306" spans="10:11" ht="15.75" customHeight="1" x14ac:dyDescent="0.3">
      <c r="J306" s="9"/>
      <c r="K306" s="9"/>
    </row>
    <row r="307" spans="10:11" ht="15.75" customHeight="1" x14ac:dyDescent="0.3">
      <c r="J307" s="9"/>
      <c r="K307" s="9"/>
    </row>
    <row r="308" spans="10:11" ht="15.75" customHeight="1" x14ac:dyDescent="0.3">
      <c r="J308" s="9"/>
      <c r="K308" s="9"/>
    </row>
    <row r="309" spans="10:11" ht="15.75" customHeight="1" x14ac:dyDescent="0.3">
      <c r="J309" s="9"/>
      <c r="K309" s="9"/>
    </row>
    <row r="310" spans="10:11" ht="15.75" customHeight="1" x14ac:dyDescent="0.3">
      <c r="J310" s="9"/>
      <c r="K310" s="9"/>
    </row>
    <row r="311" spans="10:11" ht="15.75" customHeight="1" x14ac:dyDescent="0.3">
      <c r="J311" s="9"/>
      <c r="K311" s="9"/>
    </row>
    <row r="312" spans="10:11" ht="15.75" customHeight="1" x14ac:dyDescent="0.3">
      <c r="J312" s="9"/>
      <c r="K312" s="9"/>
    </row>
    <row r="313" spans="10:11" ht="15.75" customHeight="1" x14ac:dyDescent="0.3">
      <c r="J313" s="9"/>
      <c r="K313" s="9"/>
    </row>
    <row r="314" spans="10:11" ht="15.75" customHeight="1" x14ac:dyDescent="0.3">
      <c r="J314" s="9"/>
      <c r="K314" s="9"/>
    </row>
    <row r="315" spans="10:11" ht="15.75" customHeight="1" x14ac:dyDescent="0.3">
      <c r="J315" s="9"/>
      <c r="K315" s="9"/>
    </row>
    <row r="316" spans="10:11" ht="15.75" customHeight="1" x14ac:dyDescent="0.3">
      <c r="J316" s="9"/>
      <c r="K316" s="9"/>
    </row>
    <row r="317" spans="10:11" ht="15.75" customHeight="1" x14ac:dyDescent="0.3">
      <c r="J317" s="9"/>
      <c r="K317" s="9"/>
    </row>
    <row r="318" spans="10:11" ht="15.75" customHeight="1" x14ac:dyDescent="0.3">
      <c r="J318" s="9"/>
      <c r="K318" s="9"/>
    </row>
    <row r="319" spans="10:11" ht="15.75" customHeight="1" x14ac:dyDescent="0.3">
      <c r="J319" s="9"/>
      <c r="K319" s="9"/>
    </row>
    <row r="320" spans="10:11" ht="15.75" customHeight="1" x14ac:dyDescent="0.3">
      <c r="J320" s="9"/>
      <c r="K320" s="9"/>
    </row>
    <row r="321" spans="10:11" ht="15.75" customHeight="1" x14ac:dyDescent="0.3">
      <c r="J321" s="9"/>
      <c r="K321" s="9"/>
    </row>
    <row r="322" spans="10:11" ht="15.75" customHeight="1" x14ac:dyDescent="0.3">
      <c r="J322" s="9"/>
      <c r="K322" s="9"/>
    </row>
    <row r="323" spans="10:11" ht="15.75" customHeight="1" x14ac:dyDescent="0.3">
      <c r="J323" s="9"/>
      <c r="K323" s="9"/>
    </row>
    <row r="324" spans="10:11" ht="15.75" customHeight="1" x14ac:dyDescent="0.3">
      <c r="J324" s="9"/>
      <c r="K324" s="9"/>
    </row>
    <row r="325" spans="10:11" ht="15.75" customHeight="1" x14ac:dyDescent="0.3">
      <c r="J325" s="9"/>
      <c r="K325" s="9"/>
    </row>
    <row r="326" spans="10:11" ht="15.75" customHeight="1" x14ac:dyDescent="0.3">
      <c r="J326" s="9"/>
      <c r="K326" s="9"/>
    </row>
    <row r="327" spans="10:11" ht="15.75" customHeight="1" x14ac:dyDescent="0.3">
      <c r="J327" s="9"/>
      <c r="K327" s="9"/>
    </row>
    <row r="328" spans="10:11" ht="15.75" customHeight="1" x14ac:dyDescent="0.3">
      <c r="J328" s="9"/>
      <c r="K328" s="9"/>
    </row>
    <row r="329" spans="10:11" ht="15.75" customHeight="1" x14ac:dyDescent="0.3">
      <c r="J329" s="9"/>
      <c r="K329" s="9"/>
    </row>
    <row r="330" spans="10:11" ht="15.75" customHeight="1" x14ac:dyDescent="0.3">
      <c r="J330" s="9"/>
      <c r="K330" s="9"/>
    </row>
    <row r="331" spans="10:11" ht="15.75" customHeight="1" x14ac:dyDescent="0.3">
      <c r="J331" s="9"/>
      <c r="K331" s="9"/>
    </row>
    <row r="332" spans="10:11" ht="15.75" customHeight="1" x14ac:dyDescent="0.3">
      <c r="J332" s="9"/>
      <c r="K332" s="9"/>
    </row>
    <row r="333" spans="10:11" ht="15.75" customHeight="1" x14ac:dyDescent="0.3">
      <c r="J333" s="9"/>
      <c r="K333" s="9"/>
    </row>
    <row r="334" spans="10:11" ht="15.75" customHeight="1" x14ac:dyDescent="0.3">
      <c r="J334" s="9"/>
      <c r="K334" s="9"/>
    </row>
    <row r="335" spans="10:11" ht="15.75" customHeight="1" x14ac:dyDescent="0.3">
      <c r="J335" s="9"/>
      <c r="K335" s="9"/>
    </row>
    <row r="336" spans="10:11" ht="15.75" customHeight="1" x14ac:dyDescent="0.3">
      <c r="J336" s="9"/>
      <c r="K336" s="9"/>
    </row>
    <row r="337" spans="10:11" ht="15.75" customHeight="1" x14ac:dyDescent="0.3">
      <c r="J337" s="9"/>
      <c r="K337" s="9"/>
    </row>
    <row r="338" spans="10:11" ht="15.75" customHeight="1" x14ac:dyDescent="0.3">
      <c r="J338" s="9"/>
      <c r="K338" s="9"/>
    </row>
    <row r="339" spans="10:11" ht="15.75" customHeight="1" x14ac:dyDescent="0.3">
      <c r="J339" s="9"/>
      <c r="K339" s="9"/>
    </row>
    <row r="340" spans="10:11" ht="15.75" customHeight="1" x14ac:dyDescent="0.3">
      <c r="J340" s="9"/>
      <c r="K340" s="9"/>
    </row>
    <row r="341" spans="10:11" ht="15.75" customHeight="1" x14ac:dyDescent="0.3">
      <c r="J341" s="9"/>
      <c r="K341" s="9"/>
    </row>
    <row r="342" spans="10:11" ht="15.75" customHeight="1" x14ac:dyDescent="0.3">
      <c r="J342" s="9"/>
      <c r="K342" s="9"/>
    </row>
    <row r="343" spans="10:11" ht="15.75" customHeight="1" x14ac:dyDescent="0.3">
      <c r="J343" s="9"/>
      <c r="K343" s="9"/>
    </row>
    <row r="344" spans="10:11" ht="15.75" customHeight="1" x14ac:dyDescent="0.3">
      <c r="J344" s="9"/>
      <c r="K344" s="9"/>
    </row>
    <row r="345" spans="10:11" ht="15.75" customHeight="1" x14ac:dyDescent="0.3">
      <c r="J345" s="9"/>
      <c r="K345" s="9"/>
    </row>
    <row r="346" spans="10:11" ht="15.75" customHeight="1" x14ac:dyDescent="0.3">
      <c r="J346" s="9"/>
      <c r="K346" s="9"/>
    </row>
    <row r="347" spans="10:11" ht="15.75" customHeight="1" x14ac:dyDescent="0.3">
      <c r="J347" s="9"/>
      <c r="K347" s="9"/>
    </row>
    <row r="348" spans="10:11" ht="15.75" customHeight="1" x14ac:dyDescent="0.3">
      <c r="J348" s="9"/>
      <c r="K348" s="9"/>
    </row>
    <row r="349" spans="10:11" ht="15.75" customHeight="1" x14ac:dyDescent="0.3">
      <c r="J349" s="9"/>
      <c r="K349" s="9"/>
    </row>
    <row r="350" spans="10:11" ht="15.75" customHeight="1" x14ac:dyDescent="0.3">
      <c r="J350" s="9"/>
      <c r="K350" s="9"/>
    </row>
    <row r="351" spans="10:11" ht="15.75" customHeight="1" x14ac:dyDescent="0.3">
      <c r="J351" s="9"/>
      <c r="K351" s="9"/>
    </row>
    <row r="352" spans="10:11" ht="15.75" customHeight="1" x14ac:dyDescent="0.3">
      <c r="J352" s="9"/>
      <c r="K352" s="9"/>
    </row>
    <row r="353" spans="10:11" ht="15.75" customHeight="1" x14ac:dyDescent="0.3">
      <c r="J353" s="9"/>
      <c r="K353" s="9"/>
    </row>
    <row r="354" spans="10:11" ht="15.75" customHeight="1" x14ac:dyDescent="0.3">
      <c r="J354" s="9"/>
      <c r="K354" s="9"/>
    </row>
    <row r="355" spans="10:11" ht="15.75" customHeight="1" x14ac:dyDescent="0.3">
      <c r="J355" s="9"/>
      <c r="K355" s="9"/>
    </row>
    <row r="356" spans="10:11" ht="15.75" customHeight="1" x14ac:dyDescent="0.3">
      <c r="J356" s="9"/>
      <c r="K356" s="9"/>
    </row>
    <row r="357" spans="10:11" ht="15.75" customHeight="1" x14ac:dyDescent="0.3">
      <c r="J357" s="9"/>
      <c r="K357" s="9"/>
    </row>
    <row r="358" spans="10:11" ht="15.75" customHeight="1" x14ac:dyDescent="0.3">
      <c r="J358" s="9"/>
      <c r="K358" s="9"/>
    </row>
    <row r="359" spans="10:11" ht="15.75" customHeight="1" x14ac:dyDescent="0.3">
      <c r="J359" s="9"/>
      <c r="K359" s="9"/>
    </row>
    <row r="360" spans="10:11" ht="15.75" customHeight="1" x14ac:dyDescent="0.3">
      <c r="J360" s="9"/>
      <c r="K360" s="9"/>
    </row>
    <row r="361" spans="10:11" ht="15.75" customHeight="1" x14ac:dyDescent="0.3">
      <c r="J361" s="9"/>
      <c r="K361" s="9"/>
    </row>
    <row r="362" spans="10:11" ht="15.75" customHeight="1" x14ac:dyDescent="0.3">
      <c r="J362" s="9"/>
      <c r="K362" s="9"/>
    </row>
    <row r="363" spans="10:11" ht="15.75" customHeight="1" x14ac:dyDescent="0.3">
      <c r="J363" s="9"/>
      <c r="K363" s="9"/>
    </row>
    <row r="364" spans="10:11" ht="15.75" customHeight="1" x14ac:dyDescent="0.3">
      <c r="J364" s="9"/>
      <c r="K364" s="9"/>
    </row>
    <row r="365" spans="10:11" ht="15.75" customHeight="1" x14ac:dyDescent="0.3">
      <c r="J365" s="9"/>
      <c r="K365" s="9"/>
    </row>
    <row r="366" spans="10:11" ht="15.75" customHeight="1" x14ac:dyDescent="0.3">
      <c r="J366" s="9"/>
      <c r="K366" s="9"/>
    </row>
    <row r="367" spans="10:11" ht="15.75" customHeight="1" x14ac:dyDescent="0.3">
      <c r="J367" s="9"/>
      <c r="K367" s="9"/>
    </row>
    <row r="368" spans="10:11" ht="15.75" customHeight="1" x14ac:dyDescent="0.3">
      <c r="J368" s="9"/>
      <c r="K368" s="9"/>
    </row>
    <row r="369" spans="10:11" ht="15.75" customHeight="1" x14ac:dyDescent="0.3">
      <c r="J369" s="9"/>
      <c r="K369" s="9"/>
    </row>
    <row r="370" spans="10:11" ht="15.75" customHeight="1" x14ac:dyDescent="0.3">
      <c r="J370" s="9"/>
      <c r="K370" s="9"/>
    </row>
    <row r="371" spans="10:11" ht="15.75" customHeight="1" x14ac:dyDescent="0.3">
      <c r="J371" s="9"/>
      <c r="K371" s="9"/>
    </row>
    <row r="372" spans="10:11" ht="15.75" customHeight="1" x14ac:dyDescent="0.3">
      <c r="J372" s="9"/>
      <c r="K372" s="9"/>
    </row>
    <row r="373" spans="10:11" ht="15.75" customHeight="1" x14ac:dyDescent="0.3">
      <c r="J373" s="9"/>
      <c r="K373" s="9"/>
    </row>
    <row r="374" spans="10:11" ht="15.75" customHeight="1" x14ac:dyDescent="0.3">
      <c r="J374" s="9"/>
      <c r="K374" s="9"/>
    </row>
    <row r="375" spans="10:11" ht="15.75" customHeight="1" x14ac:dyDescent="0.3">
      <c r="J375" s="9"/>
      <c r="K375" s="9"/>
    </row>
    <row r="376" spans="10:11" ht="15.75" customHeight="1" x14ac:dyDescent="0.3">
      <c r="J376" s="9"/>
      <c r="K376" s="9"/>
    </row>
    <row r="377" spans="10:11" ht="15.75" customHeight="1" x14ac:dyDescent="0.3">
      <c r="J377" s="9"/>
      <c r="K377" s="9"/>
    </row>
    <row r="378" spans="10:11" ht="15.75" customHeight="1" x14ac:dyDescent="0.3">
      <c r="J378" s="9"/>
      <c r="K378" s="9"/>
    </row>
    <row r="379" spans="10:11" ht="15.75" customHeight="1" x14ac:dyDescent="0.3">
      <c r="J379" s="9"/>
      <c r="K379" s="9"/>
    </row>
    <row r="380" spans="10:11" ht="15.75" customHeight="1" x14ac:dyDescent="0.3">
      <c r="J380" s="9"/>
      <c r="K380" s="9"/>
    </row>
    <row r="381" spans="10:11" ht="15.75" customHeight="1" x14ac:dyDescent="0.3">
      <c r="J381" s="9"/>
      <c r="K381" s="9"/>
    </row>
    <row r="382" spans="10:11" ht="15.75" customHeight="1" x14ac:dyDescent="0.3">
      <c r="J382" s="9"/>
      <c r="K382" s="9"/>
    </row>
    <row r="383" spans="10:11" ht="15.75" customHeight="1" x14ac:dyDescent="0.3">
      <c r="J383" s="9"/>
      <c r="K383" s="9"/>
    </row>
    <row r="384" spans="10:11" ht="15.75" customHeight="1" x14ac:dyDescent="0.3">
      <c r="J384" s="9"/>
      <c r="K384" s="9"/>
    </row>
    <row r="385" spans="10:11" ht="15.75" customHeight="1" x14ac:dyDescent="0.3">
      <c r="J385" s="9"/>
      <c r="K385" s="9"/>
    </row>
    <row r="386" spans="10:11" ht="15.75" customHeight="1" x14ac:dyDescent="0.3">
      <c r="J386" s="9"/>
      <c r="K386" s="9"/>
    </row>
    <row r="387" spans="10:11" ht="15.75" customHeight="1" x14ac:dyDescent="0.3">
      <c r="J387" s="9"/>
      <c r="K387" s="9"/>
    </row>
    <row r="388" spans="10:11" ht="15.75" customHeight="1" x14ac:dyDescent="0.3">
      <c r="J388" s="9"/>
      <c r="K388" s="9"/>
    </row>
    <row r="389" spans="10:11" ht="15.75" customHeight="1" x14ac:dyDescent="0.3">
      <c r="J389" s="9"/>
      <c r="K389" s="9"/>
    </row>
    <row r="390" spans="10:11" ht="15.75" customHeight="1" x14ac:dyDescent="0.3">
      <c r="J390" s="9"/>
      <c r="K390" s="9"/>
    </row>
    <row r="391" spans="10:11" ht="15.75" customHeight="1" x14ac:dyDescent="0.3">
      <c r="J391" s="9"/>
      <c r="K391" s="9"/>
    </row>
    <row r="392" spans="10:11" ht="15.75" customHeight="1" x14ac:dyDescent="0.3">
      <c r="J392" s="9"/>
      <c r="K392" s="9"/>
    </row>
    <row r="393" spans="10:11" ht="15.75" customHeight="1" x14ac:dyDescent="0.3">
      <c r="J393" s="9"/>
      <c r="K393" s="9"/>
    </row>
    <row r="394" spans="10:11" ht="15.75" customHeight="1" x14ac:dyDescent="0.3">
      <c r="J394" s="9"/>
      <c r="K394" s="9"/>
    </row>
    <row r="395" spans="10:11" ht="15.75" customHeight="1" x14ac:dyDescent="0.3">
      <c r="J395" s="9"/>
      <c r="K395" s="9"/>
    </row>
    <row r="396" spans="10:11" ht="15.75" customHeight="1" x14ac:dyDescent="0.3">
      <c r="J396" s="9"/>
      <c r="K396" s="9"/>
    </row>
    <row r="397" spans="10:11" ht="15.75" customHeight="1" x14ac:dyDescent="0.3">
      <c r="J397" s="9"/>
      <c r="K397" s="9"/>
    </row>
    <row r="398" spans="10:11" ht="15.75" customHeight="1" x14ac:dyDescent="0.3">
      <c r="J398" s="9"/>
      <c r="K398" s="9"/>
    </row>
    <row r="399" spans="10:11" ht="15.75" customHeight="1" x14ac:dyDescent="0.3">
      <c r="J399" s="9"/>
      <c r="K399" s="9"/>
    </row>
    <row r="400" spans="10:11" ht="15.75" customHeight="1" x14ac:dyDescent="0.3">
      <c r="J400" s="9"/>
      <c r="K400" s="9"/>
    </row>
    <row r="401" spans="10:11" ht="15.75" customHeight="1" x14ac:dyDescent="0.3">
      <c r="J401" s="9"/>
      <c r="K401" s="9"/>
    </row>
    <row r="402" spans="10:11" ht="15.75" customHeight="1" x14ac:dyDescent="0.3">
      <c r="J402" s="9"/>
      <c r="K402" s="9"/>
    </row>
    <row r="403" spans="10:11" ht="15.75" customHeight="1" x14ac:dyDescent="0.3">
      <c r="J403" s="9"/>
      <c r="K403" s="9"/>
    </row>
    <row r="404" spans="10:11" ht="15.75" customHeight="1" x14ac:dyDescent="0.3">
      <c r="J404" s="9"/>
      <c r="K404" s="9"/>
    </row>
    <row r="405" spans="10:11" ht="15.75" customHeight="1" x14ac:dyDescent="0.3">
      <c r="J405" s="9"/>
      <c r="K405" s="9"/>
    </row>
    <row r="406" spans="10:11" ht="15.75" customHeight="1" x14ac:dyDescent="0.3">
      <c r="J406" s="9"/>
      <c r="K406" s="9"/>
    </row>
    <row r="407" spans="10:11" ht="15.75" customHeight="1" x14ac:dyDescent="0.3">
      <c r="J407" s="9"/>
      <c r="K407" s="9"/>
    </row>
    <row r="408" spans="10:11" ht="15.75" customHeight="1" x14ac:dyDescent="0.3">
      <c r="J408" s="9"/>
      <c r="K408" s="9"/>
    </row>
    <row r="409" spans="10:11" ht="15.75" customHeight="1" x14ac:dyDescent="0.3">
      <c r="J409" s="9"/>
      <c r="K409" s="9"/>
    </row>
    <row r="410" spans="10:11" ht="15.75" customHeight="1" x14ac:dyDescent="0.3">
      <c r="J410" s="9"/>
      <c r="K410" s="9"/>
    </row>
    <row r="411" spans="10:11" ht="15.75" customHeight="1" x14ac:dyDescent="0.3">
      <c r="J411" s="9"/>
      <c r="K411" s="9"/>
    </row>
    <row r="412" spans="10:11" ht="15.75" customHeight="1" x14ac:dyDescent="0.3">
      <c r="J412" s="9"/>
      <c r="K412" s="9"/>
    </row>
    <row r="413" spans="10:11" ht="15.75" customHeight="1" x14ac:dyDescent="0.3">
      <c r="J413" s="9"/>
      <c r="K413" s="9"/>
    </row>
    <row r="414" spans="10:11" ht="15.75" customHeight="1" x14ac:dyDescent="0.3">
      <c r="J414" s="9"/>
      <c r="K414" s="9"/>
    </row>
    <row r="415" spans="10:11" ht="15.75" customHeight="1" x14ac:dyDescent="0.3">
      <c r="J415" s="9"/>
      <c r="K415" s="9"/>
    </row>
    <row r="416" spans="10:11" ht="15.75" customHeight="1" x14ac:dyDescent="0.3">
      <c r="J416" s="9"/>
      <c r="K416" s="9"/>
    </row>
    <row r="417" spans="10:11" ht="15.75" customHeight="1" x14ac:dyDescent="0.3">
      <c r="J417" s="9"/>
      <c r="K417" s="9"/>
    </row>
    <row r="418" spans="10:11" ht="15.75" customHeight="1" x14ac:dyDescent="0.3">
      <c r="J418" s="9"/>
      <c r="K418" s="9"/>
    </row>
    <row r="419" spans="10:11" ht="15.75" customHeight="1" x14ac:dyDescent="0.3">
      <c r="J419" s="9"/>
      <c r="K419" s="9"/>
    </row>
    <row r="420" spans="10:11" ht="15.75" customHeight="1" x14ac:dyDescent="0.3">
      <c r="J420" s="9"/>
      <c r="K420" s="9"/>
    </row>
    <row r="421" spans="10:11" ht="15.75" customHeight="1" x14ac:dyDescent="0.3">
      <c r="J421" s="9"/>
      <c r="K421" s="9"/>
    </row>
    <row r="422" spans="10:11" ht="15.75" customHeight="1" x14ac:dyDescent="0.3">
      <c r="J422" s="9"/>
      <c r="K422" s="9"/>
    </row>
    <row r="423" spans="10:11" ht="15.75" customHeight="1" x14ac:dyDescent="0.3">
      <c r="J423" s="9"/>
      <c r="K423" s="9"/>
    </row>
    <row r="424" spans="10:11" ht="15.75" customHeight="1" x14ac:dyDescent="0.3">
      <c r="J424" s="9"/>
      <c r="K424" s="9"/>
    </row>
    <row r="425" spans="10:11" ht="15.75" customHeight="1" x14ac:dyDescent="0.3">
      <c r="J425" s="9"/>
      <c r="K425" s="9"/>
    </row>
    <row r="426" spans="10:11" ht="15.75" customHeight="1" x14ac:dyDescent="0.3">
      <c r="J426" s="9"/>
      <c r="K426" s="9"/>
    </row>
    <row r="427" spans="10:11" ht="15.75" customHeight="1" x14ac:dyDescent="0.3">
      <c r="J427" s="9"/>
      <c r="K427" s="9"/>
    </row>
    <row r="428" spans="10:11" ht="15.75" customHeight="1" x14ac:dyDescent="0.3">
      <c r="J428" s="9"/>
      <c r="K428" s="9"/>
    </row>
    <row r="429" spans="10:11" ht="15.75" customHeight="1" x14ac:dyDescent="0.3">
      <c r="J429" s="9"/>
      <c r="K429" s="9"/>
    </row>
    <row r="430" spans="10:11" ht="15.75" customHeight="1" x14ac:dyDescent="0.3">
      <c r="J430" s="9"/>
      <c r="K430" s="9"/>
    </row>
    <row r="431" spans="10:11" ht="15.75" customHeight="1" x14ac:dyDescent="0.3">
      <c r="J431" s="9"/>
      <c r="K431" s="9"/>
    </row>
    <row r="432" spans="10:11" ht="15.75" customHeight="1" x14ac:dyDescent="0.3">
      <c r="J432" s="9"/>
      <c r="K432" s="9"/>
    </row>
    <row r="433" spans="10:11" ht="15.75" customHeight="1" x14ac:dyDescent="0.3">
      <c r="J433" s="9"/>
      <c r="K433" s="9"/>
    </row>
    <row r="434" spans="10:11" ht="15.75" customHeight="1" x14ac:dyDescent="0.3">
      <c r="J434" s="9"/>
      <c r="K434" s="9"/>
    </row>
    <row r="435" spans="10:11" ht="15.75" customHeight="1" x14ac:dyDescent="0.3">
      <c r="J435" s="9"/>
      <c r="K435" s="9"/>
    </row>
    <row r="436" spans="10:11" ht="15.75" customHeight="1" x14ac:dyDescent="0.3">
      <c r="J436" s="9"/>
      <c r="K436" s="9"/>
    </row>
    <row r="437" spans="10:11" ht="15.75" customHeight="1" x14ac:dyDescent="0.3">
      <c r="J437" s="9"/>
      <c r="K437" s="9"/>
    </row>
    <row r="438" spans="10:11" ht="15.75" customHeight="1" x14ac:dyDescent="0.3">
      <c r="J438" s="9"/>
      <c r="K438" s="9"/>
    </row>
    <row r="439" spans="10:11" ht="15.75" customHeight="1" x14ac:dyDescent="0.3">
      <c r="J439" s="9"/>
      <c r="K439" s="9"/>
    </row>
    <row r="440" spans="10:11" ht="15.75" customHeight="1" x14ac:dyDescent="0.3">
      <c r="J440" s="9"/>
      <c r="K440" s="9"/>
    </row>
    <row r="441" spans="10:11" ht="15.75" customHeight="1" x14ac:dyDescent="0.3">
      <c r="J441" s="9"/>
      <c r="K441" s="9"/>
    </row>
    <row r="442" spans="10:11" ht="15.75" customHeight="1" x14ac:dyDescent="0.3">
      <c r="J442" s="9"/>
      <c r="K442" s="9"/>
    </row>
    <row r="443" spans="10:11" ht="15.75" customHeight="1" x14ac:dyDescent="0.3">
      <c r="J443" s="9"/>
      <c r="K443" s="9"/>
    </row>
    <row r="444" spans="10:11" ht="15.75" customHeight="1" x14ac:dyDescent="0.3">
      <c r="J444" s="9"/>
      <c r="K444" s="9"/>
    </row>
    <row r="445" spans="10:11" ht="15.75" customHeight="1" x14ac:dyDescent="0.3">
      <c r="J445" s="9"/>
      <c r="K445" s="9"/>
    </row>
    <row r="446" spans="10:11" ht="15.75" customHeight="1" x14ac:dyDescent="0.3">
      <c r="J446" s="9"/>
      <c r="K446" s="9"/>
    </row>
    <row r="447" spans="10:11" ht="15.75" customHeight="1" x14ac:dyDescent="0.3">
      <c r="J447" s="9"/>
      <c r="K447" s="9"/>
    </row>
    <row r="448" spans="10:11" ht="15.75" customHeight="1" x14ac:dyDescent="0.3">
      <c r="J448" s="9"/>
      <c r="K448" s="9"/>
    </row>
    <row r="449" spans="10:11" ht="15.75" customHeight="1" x14ac:dyDescent="0.3">
      <c r="J449" s="9"/>
      <c r="K449" s="9"/>
    </row>
    <row r="450" spans="10:11" ht="15.75" customHeight="1" x14ac:dyDescent="0.3">
      <c r="J450" s="9"/>
      <c r="K450" s="9"/>
    </row>
    <row r="451" spans="10:11" ht="15.75" customHeight="1" x14ac:dyDescent="0.3">
      <c r="J451" s="9"/>
      <c r="K451" s="9"/>
    </row>
    <row r="452" spans="10:11" ht="15.75" customHeight="1" x14ac:dyDescent="0.3">
      <c r="J452" s="9"/>
      <c r="K452" s="9"/>
    </row>
    <row r="453" spans="10:11" ht="15.75" customHeight="1" x14ac:dyDescent="0.3">
      <c r="J453" s="9"/>
      <c r="K453" s="9"/>
    </row>
    <row r="454" spans="10:11" ht="15.75" customHeight="1" x14ac:dyDescent="0.3">
      <c r="J454" s="9"/>
      <c r="K454" s="9"/>
    </row>
    <row r="455" spans="10:11" ht="15.75" customHeight="1" x14ac:dyDescent="0.3">
      <c r="J455" s="9"/>
      <c r="K455" s="9"/>
    </row>
    <row r="456" spans="10:11" ht="15.75" customHeight="1" x14ac:dyDescent="0.3">
      <c r="J456" s="9"/>
      <c r="K456" s="9"/>
    </row>
    <row r="457" spans="10:11" ht="15.75" customHeight="1" x14ac:dyDescent="0.3">
      <c r="J457" s="9"/>
      <c r="K457" s="9"/>
    </row>
    <row r="458" spans="10:11" ht="15.75" customHeight="1" x14ac:dyDescent="0.3">
      <c r="J458" s="9"/>
      <c r="K458" s="9"/>
    </row>
    <row r="459" spans="10:11" ht="15.75" customHeight="1" x14ac:dyDescent="0.3">
      <c r="J459" s="9"/>
      <c r="K459" s="9"/>
    </row>
    <row r="460" spans="10:11" ht="15.75" customHeight="1" x14ac:dyDescent="0.3">
      <c r="J460" s="9"/>
      <c r="K460" s="9"/>
    </row>
    <row r="461" spans="10:11" ht="15.75" customHeight="1" x14ac:dyDescent="0.3">
      <c r="J461" s="9"/>
      <c r="K461" s="9"/>
    </row>
    <row r="462" spans="10:11" ht="15.75" customHeight="1" x14ac:dyDescent="0.3">
      <c r="J462" s="9"/>
      <c r="K462" s="9"/>
    </row>
    <row r="463" spans="10:11" ht="15.75" customHeight="1" x14ac:dyDescent="0.3">
      <c r="J463" s="9"/>
      <c r="K463" s="9"/>
    </row>
    <row r="464" spans="10:11" ht="15.75" customHeight="1" x14ac:dyDescent="0.3">
      <c r="J464" s="9"/>
      <c r="K464" s="9"/>
    </row>
    <row r="465" spans="10:11" ht="15.75" customHeight="1" x14ac:dyDescent="0.3">
      <c r="J465" s="9"/>
      <c r="K465" s="9"/>
    </row>
    <row r="466" spans="10:11" ht="15.75" customHeight="1" x14ac:dyDescent="0.3">
      <c r="J466" s="9"/>
      <c r="K466" s="9"/>
    </row>
    <row r="467" spans="10:11" ht="15.75" customHeight="1" x14ac:dyDescent="0.3">
      <c r="J467" s="9"/>
      <c r="K467" s="9"/>
    </row>
    <row r="468" spans="10:11" ht="15.75" customHeight="1" x14ac:dyDescent="0.3">
      <c r="J468" s="9"/>
      <c r="K468" s="9"/>
    </row>
    <row r="469" spans="10:11" ht="15.75" customHeight="1" x14ac:dyDescent="0.3">
      <c r="J469" s="9"/>
      <c r="K469" s="9"/>
    </row>
    <row r="470" spans="10:11" ht="15.75" customHeight="1" x14ac:dyDescent="0.3">
      <c r="J470" s="9"/>
      <c r="K470" s="9"/>
    </row>
    <row r="471" spans="10:11" ht="15.75" customHeight="1" x14ac:dyDescent="0.3">
      <c r="J471" s="9"/>
      <c r="K471" s="9"/>
    </row>
    <row r="472" spans="10:11" ht="15.75" customHeight="1" x14ac:dyDescent="0.3">
      <c r="J472" s="9"/>
      <c r="K472" s="9"/>
    </row>
    <row r="473" spans="10:11" ht="15.75" customHeight="1" x14ac:dyDescent="0.3">
      <c r="J473" s="9"/>
      <c r="K473" s="9"/>
    </row>
    <row r="474" spans="10:11" ht="15.75" customHeight="1" x14ac:dyDescent="0.3">
      <c r="J474" s="9"/>
      <c r="K474" s="9"/>
    </row>
    <row r="475" spans="10:11" ht="15.75" customHeight="1" x14ac:dyDescent="0.3">
      <c r="J475" s="9"/>
      <c r="K475" s="9"/>
    </row>
    <row r="476" spans="10:11" ht="15.75" customHeight="1" x14ac:dyDescent="0.3">
      <c r="J476" s="9"/>
      <c r="K476" s="9"/>
    </row>
    <row r="477" spans="10:11" ht="15.75" customHeight="1" x14ac:dyDescent="0.3">
      <c r="J477" s="9"/>
      <c r="K477" s="9"/>
    </row>
    <row r="478" spans="10:11" ht="15.75" customHeight="1" x14ac:dyDescent="0.3">
      <c r="J478" s="9"/>
      <c r="K478" s="9"/>
    </row>
    <row r="479" spans="10:11" ht="15.75" customHeight="1" x14ac:dyDescent="0.3">
      <c r="J479" s="9"/>
      <c r="K479" s="9"/>
    </row>
    <row r="480" spans="10:11" ht="15.75" customHeight="1" x14ac:dyDescent="0.3">
      <c r="J480" s="9"/>
      <c r="K480" s="9"/>
    </row>
    <row r="481" spans="10:11" ht="15.75" customHeight="1" x14ac:dyDescent="0.3">
      <c r="J481" s="9"/>
      <c r="K481" s="9"/>
    </row>
    <row r="482" spans="10:11" ht="15.75" customHeight="1" x14ac:dyDescent="0.3">
      <c r="J482" s="9"/>
      <c r="K482" s="9"/>
    </row>
    <row r="483" spans="10:11" ht="15.75" customHeight="1" x14ac:dyDescent="0.3">
      <c r="J483" s="9"/>
      <c r="K483" s="9"/>
    </row>
    <row r="484" spans="10:11" ht="15.75" customHeight="1" x14ac:dyDescent="0.3">
      <c r="J484" s="9"/>
      <c r="K484" s="9"/>
    </row>
    <row r="485" spans="10:11" ht="15.75" customHeight="1" x14ac:dyDescent="0.3">
      <c r="J485" s="9"/>
      <c r="K485" s="9"/>
    </row>
    <row r="486" spans="10:11" ht="15.75" customHeight="1" x14ac:dyDescent="0.3">
      <c r="J486" s="9"/>
      <c r="K486" s="9"/>
    </row>
    <row r="487" spans="10:11" ht="15.75" customHeight="1" x14ac:dyDescent="0.3">
      <c r="J487" s="9"/>
      <c r="K487" s="9"/>
    </row>
    <row r="488" spans="10:11" ht="15.75" customHeight="1" x14ac:dyDescent="0.3">
      <c r="J488" s="9"/>
      <c r="K488" s="9"/>
    </row>
    <row r="489" spans="10:11" ht="15.75" customHeight="1" x14ac:dyDescent="0.3">
      <c r="J489" s="9"/>
      <c r="K489" s="9"/>
    </row>
    <row r="490" spans="10:11" ht="15.75" customHeight="1" x14ac:dyDescent="0.3">
      <c r="J490" s="9"/>
      <c r="K490" s="9"/>
    </row>
    <row r="491" spans="10:11" ht="15.75" customHeight="1" x14ac:dyDescent="0.3">
      <c r="J491" s="9"/>
      <c r="K491" s="9"/>
    </row>
    <row r="492" spans="10:11" ht="15.75" customHeight="1" x14ac:dyDescent="0.3">
      <c r="J492" s="9"/>
      <c r="K492" s="9"/>
    </row>
    <row r="493" spans="10:11" ht="15.75" customHeight="1" x14ac:dyDescent="0.3">
      <c r="J493" s="9"/>
      <c r="K493" s="9"/>
    </row>
    <row r="494" spans="10:11" ht="15.75" customHeight="1" x14ac:dyDescent="0.3">
      <c r="J494" s="9"/>
      <c r="K494" s="9"/>
    </row>
    <row r="495" spans="10:11" ht="15.75" customHeight="1" x14ac:dyDescent="0.3">
      <c r="J495" s="9"/>
      <c r="K495" s="9"/>
    </row>
    <row r="496" spans="10:11" ht="15.75" customHeight="1" x14ac:dyDescent="0.3">
      <c r="J496" s="9"/>
      <c r="K496" s="9"/>
    </row>
    <row r="497" spans="10:11" ht="15.75" customHeight="1" x14ac:dyDescent="0.3">
      <c r="J497" s="9"/>
      <c r="K497" s="9"/>
    </row>
    <row r="498" spans="10:11" ht="15.75" customHeight="1" x14ac:dyDescent="0.3">
      <c r="J498" s="9"/>
      <c r="K498" s="9"/>
    </row>
    <row r="499" spans="10:11" ht="15.75" customHeight="1" x14ac:dyDescent="0.3">
      <c r="J499" s="9"/>
      <c r="K499" s="9"/>
    </row>
    <row r="500" spans="10:11" ht="15.75" customHeight="1" x14ac:dyDescent="0.3">
      <c r="J500" s="9"/>
      <c r="K500" s="9"/>
    </row>
    <row r="501" spans="10:11" ht="15.75" customHeight="1" x14ac:dyDescent="0.3">
      <c r="J501" s="9"/>
      <c r="K501" s="9"/>
    </row>
    <row r="502" spans="10:11" ht="15.75" customHeight="1" x14ac:dyDescent="0.3">
      <c r="J502" s="9"/>
      <c r="K502" s="9"/>
    </row>
    <row r="503" spans="10:11" ht="15.75" customHeight="1" x14ac:dyDescent="0.3">
      <c r="J503" s="9"/>
      <c r="K503" s="9"/>
    </row>
    <row r="504" spans="10:11" ht="15.75" customHeight="1" x14ac:dyDescent="0.3">
      <c r="J504" s="9"/>
      <c r="K504" s="9"/>
    </row>
    <row r="505" spans="10:11" ht="15.75" customHeight="1" x14ac:dyDescent="0.3">
      <c r="J505" s="9"/>
      <c r="K505" s="9"/>
    </row>
    <row r="506" spans="10:11" ht="15.75" customHeight="1" x14ac:dyDescent="0.3">
      <c r="J506" s="9"/>
      <c r="K506" s="9"/>
    </row>
    <row r="507" spans="10:11" ht="15.75" customHeight="1" x14ac:dyDescent="0.3">
      <c r="J507" s="9"/>
      <c r="K507" s="9"/>
    </row>
    <row r="508" spans="10:11" ht="15.75" customHeight="1" x14ac:dyDescent="0.3">
      <c r="J508" s="9"/>
      <c r="K508" s="9"/>
    </row>
    <row r="509" spans="10:11" ht="15.75" customHeight="1" x14ac:dyDescent="0.3">
      <c r="J509" s="9"/>
      <c r="K509" s="9"/>
    </row>
    <row r="510" spans="10:11" ht="15.75" customHeight="1" x14ac:dyDescent="0.3">
      <c r="J510" s="9"/>
      <c r="K510" s="9"/>
    </row>
    <row r="511" spans="10:11" ht="15.75" customHeight="1" x14ac:dyDescent="0.3">
      <c r="J511" s="9"/>
      <c r="K511" s="9"/>
    </row>
    <row r="512" spans="10:11" ht="15.75" customHeight="1" x14ac:dyDescent="0.3">
      <c r="J512" s="9"/>
      <c r="K512" s="9"/>
    </row>
    <row r="513" spans="10:11" ht="15.75" customHeight="1" x14ac:dyDescent="0.3">
      <c r="J513" s="9"/>
      <c r="K513" s="9"/>
    </row>
    <row r="514" spans="10:11" ht="15.75" customHeight="1" x14ac:dyDescent="0.3">
      <c r="J514" s="9"/>
      <c r="K514" s="9"/>
    </row>
    <row r="515" spans="10:11" ht="15.75" customHeight="1" x14ac:dyDescent="0.3">
      <c r="J515" s="9"/>
      <c r="K515" s="9"/>
    </row>
    <row r="516" spans="10:11" ht="15.75" customHeight="1" x14ac:dyDescent="0.3">
      <c r="J516" s="9"/>
      <c r="K516" s="9"/>
    </row>
    <row r="517" spans="10:11" ht="15.75" customHeight="1" x14ac:dyDescent="0.3">
      <c r="J517" s="9"/>
      <c r="K517" s="9"/>
    </row>
    <row r="518" spans="10:11" ht="15.75" customHeight="1" x14ac:dyDescent="0.3">
      <c r="J518" s="9"/>
      <c r="K518" s="9"/>
    </row>
    <row r="519" spans="10:11" ht="15.75" customHeight="1" x14ac:dyDescent="0.3">
      <c r="J519" s="9"/>
      <c r="K519" s="9"/>
    </row>
    <row r="520" spans="10:11" ht="15.75" customHeight="1" x14ac:dyDescent="0.3">
      <c r="J520" s="9"/>
      <c r="K520" s="9"/>
    </row>
    <row r="521" spans="10:11" ht="15.75" customHeight="1" x14ac:dyDescent="0.3">
      <c r="J521" s="9"/>
      <c r="K521" s="9"/>
    </row>
    <row r="522" spans="10:11" ht="15.75" customHeight="1" x14ac:dyDescent="0.3">
      <c r="J522" s="9"/>
      <c r="K522" s="9"/>
    </row>
    <row r="523" spans="10:11" ht="15.75" customHeight="1" x14ac:dyDescent="0.3">
      <c r="J523" s="9"/>
      <c r="K523" s="9"/>
    </row>
    <row r="524" spans="10:11" ht="15.75" customHeight="1" x14ac:dyDescent="0.3">
      <c r="J524" s="9"/>
      <c r="K524" s="9"/>
    </row>
    <row r="525" spans="10:11" ht="15.75" customHeight="1" x14ac:dyDescent="0.3">
      <c r="J525" s="9"/>
      <c r="K525" s="9"/>
    </row>
    <row r="526" spans="10:11" ht="15.75" customHeight="1" x14ac:dyDescent="0.3">
      <c r="J526" s="9"/>
      <c r="K526" s="9"/>
    </row>
    <row r="527" spans="10:11" ht="15.75" customHeight="1" x14ac:dyDescent="0.3">
      <c r="J527" s="9"/>
      <c r="K527" s="9"/>
    </row>
    <row r="528" spans="10:11" ht="15.75" customHeight="1" x14ac:dyDescent="0.3">
      <c r="J528" s="9"/>
      <c r="K528" s="9"/>
    </row>
    <row r="529" spans="10:11" ht="15.75" customHeight="1" x14ac:dyDescent="0.3">
      <c r="J529" s="9"/>
      <c r="K529" s="9"/>
    </row>
    <row r="530" spans="10:11" ht="15.75" customHeight="1" x14ac:dyDescent="0.3">
      <c r="J530" s="9"/>
      <c r="K530" s="9"/>
    </row>
    <row r="531" spans="10:11" ht="15.75" customHeight="1" x14ac:dyDescent="0.3">
      <c r="J531" s="9"/>
      <c r="K531" s="9"/>
    </row>
    <row r="532" spans="10:11" ht="15.75" customHeight="1" x14ac:dyDescent="0.3">
      <c r="J532" s="9"/>
      <c r="K532" s="9"/>
    </row>
    <row r="533" spans="10:11" ht="15.75" customHeight="1" x14ac:dyDescent="0.3">
      <c r="J533" s="9"/>
      <c r="K533" s="9"/>
    </row>
    <row r="534" spans="10:11" ht="15.75" customHeight="1" x14ac:dyDescent="0.3">
      <c r="J534" s="9"/>
      <c r="K534" s="9"/>
    </row>
    <row r="535" spans="10:11" ht="15.75" customHeight="1" x14ac:dyDescent="0.3">
      <c r="J535" s="9"/>
      <c r="K535" s="9"/>
    </row>
    <row r="536" spans="10:11" ht="15.75" customHeight="1" x14ac:dyDescent="0.3">
      <c r="J536" s="9"/>
      <c r="K536" s="9"/>
    </row>
    <row r="537" spans="10:11" ht="15.75" customHeight="1" x14ac:dyDescent="0.3">
      <c r="J537" s="9"/>
      <c r="K537" s="9"/>
    </row>
    <row r="538" spans="10:11" ht="15.75" customHeight="1" x14ac:dyDescent="0.3">
      <c r="J538" s="9"/>
      <c r="K538" s="9"/>
    </row>
    <row r="539" spans="10:11" ht="15.75" customHeight="1" x14ac:dyDescent="0.3">
      <c r="J539" s="9"/>
      <c r="K539" s="9"/>
    </row>
    <row r="540" spans="10:11" ht="15.75" customHeight="1" x14ac:dyDescent="0.3">
      <c r="J540" s="9"/>
      <c r="K540" s="9"/>
    </row>
    <row r="541" spans="10:11" ht="15.75" customHeight="1" x14ac:dyDescent="0.3">
      <c r="J541" s="9"/>
      <c r="K541" s="9"/>
    </row>
    <row r="542" spans="10:11" ht="15.75" customHeight="1" x14ac:dyDescent="0.3">
      <c r="J542" s="9"/>
      <c r="K542" s="9"/>
    </row>
    <row r="543" spans="10:11" ht="15.75" customHeight="1" x14ac:dyDescent="0.3">
      <c r="J543" s="9"/>
      <c r="K543" s="9"/>
    </row>
    <row r="544" spans="10:11" ht="15.75" customHeight="1" x14ac:dyDescent="0.3">
      <c r="J544" s="9"/>
      <c r="K544" s="9"/>
    </row>
    <row r="545" spans="10:11" ht="15.75" customHeight="1" x14ac:dyDescent="0.3">
      <c r="J545" s="9"/>
      <c r="K545" s="9"/>
    </row>
    <row r="546" spans="10:11" ht="15.75" customHeight="1" x14ac:dyDescent="0.3">
      <c r="J546" s="9"/>
      <c r="K546" s="9"/>
    </row>
    <row r="547" spans="10:11" ht="15.75" customHeight="1" x14ac:dyDescent="0.3">
      <c r="J547" s="9"/>
      <c r="K547" s="9"/>
    </row>
    <row r="548" spans="10:11" ht="15.75" customHeight="1" x14ac:dyDescent="0.3">
      <c r="J548" s="9"/>
      <c r="K548" s="9"/>
    </row>
    <row r="549" spans="10:11" ht="15.75" customHeight="1" x14ac:dyDescent="0.3">
      <c r="J549" s="9"/>
      <c r="K549" s="9"/>
    </row>
    <row r="550" spans="10:11" ht="15.75" customHeight="1" x14ac:dyDescent="0.3">
      <c r="J550" s="9"/>
      <c r="K550" s="9"/>
    </row>
    <row r="551" spans="10:11" ht="15.75" customHeight="1" x14ac:dyDescent="0.3">
      <c r="J551" s="9"/>
      <c r="K551" s="9"/>
    </row>
    <row r="552" spans="10:11" ht="15.75" customHeight="1" x14ac:dyDescent="0.3">
      <c r="J552" s="9"/>
      <c r="K552" s="9"/>
    </row>
    <row r="553" spans="10:11" ht="15.75" customHeight="1" x14ac:dyDescent="0.3">
      <c r="J553" s="9"/>
      <c r="K553" s="9"/>
    </row>
    <row r="554" spans="10:11" ht="15.75" customHeight="1" x14ac:dyDescent="0.3">
      <c r="J554" s="9"/>
      <c r="K554" s="9"/>
    </row>
    <row r="555" spans="10:11" ht="15.75" customHeight="1" x14ac:dyDescent="0.3">
      <c r="J555" s="9"/>
      <c r="K555" s="9"/>
    </row>
    <row r="556" spans="10:11" ht="15.75" customHeight="1" x14ac:dyDescent="0.3">
      <c r="J556" s="9"/>
      <c r="K556" s="9"/>
    </row>
    <row r="557" spans="10:11" ht="15.75" customHeight="1" x14ac:dyDescent="0.3">
      <c r="J557" s="9"/>
      <c r="K557" s="9"/>
    </row>
    <row r="558" spans="10:11" ht="15.75" customHeight="1" x14ac:dyDescent="0.3">
      <c r="J558" s="9"/>
      <c r="K558" s="9"/>
    </row>
    <row r="559" spans="10:11" ht="15.75" customHeight="1" x14ac:dyDescent="0.3">
      <c r="J559" s="9"/>
      <c r="K559" s="9"/>
    </row>
    <row r="560" spans="10:11" ht="15.75" customHeight="1" x14ac:dyDescent="0.3">
      <c r="J560" s="9"/>
      <c r="K560" s="9"/>
    </row>
    <row r="561" spans="10:11" ht="15.75" customHeight="1" x14ac:dyDescent="0.3">
      <c r="J561" s="9"/>
      <c r="K561" s="9"/>
    </row>
    <row r="562" spans="10:11" ht="15.75" customHeight="1" x14ac:dyDescent="0.3">
      <c r="J562" s="9"/>
      <c r="K562" s="9"/>
    </row>
    <row r="563" spans="10:11" ht="15.75" customHeight="1" x14ac:dyDescent="0.3">
      <c r="J563" s="9"/>
      <c r="K563" s="9"/>
    </row>
    <row r="564" spans="10:11" ht="15.75" customHeight="1" x14ac:dyDescent="0.3">
      <c r="J564" s="9"/>
      <c r="K564" s="9"/>
    </row>
    <row r="565" spans="10:11" ht="15.75" customHeight="1" x14ac:dyDescent="0.3">
      <c r="J565" s="9"/>
      <c r="K565" s="9"/>
    </row>
    <row r="566" spans="10:11" ht="15.75" customHeight="1" x14ac:dyDescent="0.3">
      <c r="J566" s="9"/>
      <c r="K566" s="9"/>
    </row>
    <row r="567" spans="10:11" ht="15.75" customHeight="1" x14ac:dyDescent="0.3">
      <c r="J567" s="9"/>
      <c r="K567" s="9"/>
    </row>
    <row r="568" spans="10:11" ht="15.75" customHeight="1" x14ac:dyDescent="0.3">
      <c r="J568" s="9"/>
      <c r="K568" s="9"/>
    </row>
    <row r="569" spans="10:11" ht="15.75" customHeight="1" x14ac:dyDescent="0.3">
      <c r="J569" s="9"/>
      <c r="K569" s="9"/>
    </row>
    <row r="570" spans="10:11" ht="15.75" customHeight="1" x14ac:dyDescent="0.3">
      <c r="J570" s="9"/>
      <c r="K570" s="9"/>
    </row>
    <row r="571" spans="10:11" ht="15.75" customHeight="1" x14ac:dyDescent="0.3">
      <c r="J571" s="9"/>
      <c r="K571" s="9"/>
    </row>
    <row r="572" spans="10:11" ht="15.75" customHeight="1" x14ac:dyDescent="0.3">
      <c r="J572" s="9"/>
      <c r="K572" s="9"/>
    </row>
    <row r="573" spans="10:11" ht="15.75" customHeight="1" x14ac:dyDescent="0.3">
      <c r="J573" s="9"/>
      <c r="K573" s="9"/>
    </row>
    <row r="574" spans="10:11" ht="15.75" customHeight="1" x14ac:dyDescent="0.3">
      <c r="J574" s="9"/>
      <c r="K574" s="9"/>
    </row>
    <row r="575" spans="10:11" ht="15.75" customHeight="1" x14ac:dyDescent="0.3">
      <c r="J575" s="9"/>
      <c r="K575" s="9"/>
    </row>
    <row r="576" spans="10:11" ht="15.75" customHeight="1" x14ac:dyDescent="0.3">
      <c r="J576" s="9"/>
      <c r="K576" s="9"/>
    </row>
    <row r="577" spans="10:11" ht="15.75" customHeight="1" x14ac:dyDescent="0.3">
      <c r="J577" s="9"/>
      <c r="K577" s="9"/>
    </row>
    <row r="578" spans="10:11" ht="15.75" customHeight="1" x14ac:dyDescent="0.3">
      <c r="J578" s="9"/>
      <c r="K578" s="9"/>
    </row>
    <row r="579" spans="10:11" ht="15.75" customHeight="1" x14ac:dyDescent="0.3">
      <c r="J579" s="9"/>
      <c r="K579" s="9"/>
    </row>
    <row r="580" spans="10:11" ht="15.75" customHeight="1" x14ac:dyDescent="0.3">
      <c r="J580" s="9"/>
      <c r="K580" s="9"/>
    </row>
    <row r="581" spans="10:11" ht="15.75" customHeight="1" x14ac:dyDescent="0.3">
      <c r="J581" s="9"/>
      <c r="K581" s="9"/>
    </row>
    <row r="582" spans="10:11" ht="15.75" customHeight="1" x14ac:dyDescent="0.3">
      <c r="J582" s="9"/>
      <c r="K582" s="9"/>
    </row>
    <row r="583" spans="10:11" ht="15.75" customHeight="1" x14ac:dyDescent="0.3">
      <c r="J583" s="9"/>
      <c r="K583" s="9"/>
    </row>
    <row r="584" spans="10:11" ht="15.75" customHeight="1" x14ac:dyDescent="0.3">
      <c r="J584" s="9"/>
      <c r="K584" s="9"/>
    </row>
    <row r="585" spans="10:11" ht="15.75" customHeight="1" x14ac:dyDescent="0.3">
      <c r="J585" s="9"/>
      <c r="K585" s="9"/>
    </row>
    <row r="586" spans="10:11" ht="15.75" customHeight="1" x14ac:dyDescent="0.3">
      <c r="J586" s="9"/>
      <c r="K586" s="9"/>
    </row>
    <row r="587" spans="10:11" ht="15.75" customHeight="1" x14ac:dyDescent="0.3">
      <c r="J587" s="9"/>
      <c r="K587" s="9"/>
    </row>
    <row r="588" spans="10:11" ht="15.75" customHeight="1" x14ac:dyDescent="0.3">
      <c r="J588" s="9"/>
      <c r="K588" s="9"/>
    </row>
    <row r="589" spans="10:11" ht="15.75" customHeight="1" x14ac:dyDescent="0.3">
      <c r="J589" s="9"/>
      <c r="K589" s="9"/>
    </row>
    <row r="590" spans="10:11" ht="15.75" customHeight="1" x14ac:dyDescent="0.3">
      <c r="J590" s="9"/>
      <c r="K590" s="9"/>
    </row>
    <row r="591" spans="10:11" ht="15.75" customHeight="1" x14ac:dyDescent="0.3">
      <c r="J591" s="9"/>
      <c r="K591" s="9"/>
    </row>
    <row r="592" spans="10:11" ht="15.75" customHeight="1" x14ac:dyDescent="0.3">
      <c r="J592" s="9"/>
      <c r="K592" s="9"/>
    </row>
    <row r="593" spans="10:11" ht="15.75" customHeight="1" x14ac:dyDescent="0.3">
      <c r="J593" s="9"/>
      <c r="K593" s="9"/>
    </row>
    <row r="594" spans="10:11" ht="15.75" customHeight="1" x14ac:dyDescent="0.3">
      <c r="J594" s="9"/>
      <c r="K594" s="9"/>
    </row>
    <row r="595" spans="10:11" ht="15.75" customHeight="1" x14ac:dyDescent="0.3">
      <c r="J595" s="9"/>
      <c r="K595" s="9"/>
    </row>
    <row r="596" spans="10:11" ht="15.75" customHeight="1" x14ac:dyDescent="0.3">
      <c r="J596" s="9"/>
      <c r="K596" s="9"/>
    </row>
    <row r="597" spans="10:11" ht="15.75" customHeight="1" x14ac:dyDescent="0.3">
      <c r="J597" s="9"/>
      <c r="K597" s="9"/>
    </row>
    <row r="598" spans="10:11" ht="15.75" customHeight="1" x14ac:dyDescent="0.3">
      <c r="J598" s="9"/>
      <c r="K598" s="9"/>
    </row>
    <row r="599" spans="10:11" ht="15.75" customHeight="1" x14ac:dyDescent="0.3">
      <c r="J599" s="9"/>
      <c r="K599" s="9"/>
    </row>
    <row r="600" spans="10:11" ht="15.75" customHeight="1" x14ac:dyDescent="0.3">
      <c r="J600" s="9"/>
      <c r="K600" s="9"/>
    </row>
    <row r="601" spans="10:11" ht="15.75" customHeight="1" x14ac:dyDescent="0.3">
      <c r="J601" s="9"/>
      <c r="K601" s="9"/>
    </row>
    <row r="602" spans="10:11" ht="15.75" customHeight="1" x14ac:dyDescent="0.3">
      <c r="J602" s="9"/>
      <c r="K602" s="9"/>
    </row>
    <row r="603" spans="10:11" ht="15.75" customHeight="1" x14ac:dyDescent="0.3">
      <c r="J603" s="9"/>
      <c r="K603" s="9"/>
    </row>
    <row r="604" spans="10:11" ht="15.75" customHeight="1" x14ac:dyDescent="0.3">
      <c r="J604" s="9"/>
      <c r="K604" s="9"/>
    </row>
    <row r="605" spans="10:11" ht="15.75" customHeight="1" x14ac:dyDescent="0.3">
      <c r="J605" s="9"/>
      <c r="K605" s="9"/>
    </row>
    <row r="606" spans="10:11" ht="15.75" customHeight="1" x14ac:dyDescent="0.3">
      <c r="J606" s="9"/>
      <c r="K606" s="9"/>
    </row>
    <row r="607" spans="10:11" ht="15.75" customHeight="1" x14ac:dyDescent="0.3">
      <c r="J607" s="9"/>
      <c r="K607" s="9"/>
    </row>
    <row r="608" spans="10:11" ht="15.75" customHeight="1" x14ac:dyDescent="0.3">
      <c r="J608" s="9"/>
      <c r="K608" s="9"/>
    </row>
    <row r="609" spans="10:11" ht="15.75" customHeight="1" x14ac:dyDescent="0.3">
      <c r="J609" s="9"/>
      <c r="K609" s="9"/>
    </row>
    <row r="610" spans="10:11" ht="15.75" customHeight="1" x14ac:dyDescent="0.3">
      <c r="J610" s="9"/>
      <c r="K610" s="9"/>
    </row>
    <row r="611" spans="10:11" ht="15.75" customHeight="1" x14ac:dyDescent="0.3">
      <c r="J611" s="9"/>
      <c r="K611" s="9"/>
    </row>
    <row r="612" spans="10:11" ht="15.75" customHeight="1" x14ac:dyDescent="0.3">
      <c r="J612" s="9"/>
      <c r="K612" s="9"/>
    </row>
    <row r="613" spans="10:11" ht="15.75" customHeight="1" x14ac:dyDescent="0.3">
      <c r="J613" s="9"/>
      <c r="K613" s="9"/>
    </row>
    <row r="614" spans="10:11" ht="15.75" customHeight="1" x14ac:dyDescent="0.3">
      <c r="J614" s="9"/>
      <c r="K614" s="9"/>
    </row>
    <row r="615" spans="10:11" ht="15.75" customHeight="1" x14ac:dyDescent="0.3">
      <c r="J615" s="9"/>
      <c r="K615" s="9"/>
    </row>
    <row r="616" spans="10:11" ht="15.75" customHeight="1" x14ac:dyDescent="0.3">
      <c r="J616" s="9"/>
      <c r="K616" s="9"/>
    </row>
    <row r="617" spans="10:11" ht="15.75" customHeight="1" x14ac:dyDescent="0.3">
      <c r="J617" s="9"/>
      <c r="K617" s="9"/>
    </row>
    <row r="618" spans="10:11" ht="15.75" customHeight="1" x14ac:dyDescent="0.3">
      <c r="J618" s="9"/>
      <c r="K618" s="9"/>
    </row>
    <row r="619" spans="10:11" ht="15.75" customHeight="1" x14ac:dyDescent="0.3">
      <c r="J619" s="9"/>
      <c r="K619" s="9"/>
    </row>
    <row r="620" spans="10:11" ht="15.75" customHeight="1" x14ac:dyDescent="0.3">
      <c r="J620" s="9"/>
      <c r="K620" s="9"/>
    </row>
    <row r="621" spans="10:11" ht="15.75" customHeight="1" x14ac:dyDescent="0.3">
      <c r="J621" s="9"/>
      <c r="K621" s="9"/>
    </row>
    <row r="622" spans="10:11" ht="15.75" customHeight="1" x14ac:dyDescent="0.3">
      <c r="J622" s="9"/>
      <c r="K622" s="9"/>
    </row>
    <row r="623" spans="10:11" ht="15.75" customHeight="1" x14ac:dyDescent="0.3">
      <c r="J623" s="9"/>
      <c r="K623" s="9"/>
    </row>
    <row r="624" spans="10:11" ht="15.75" customHeight="1" x14ac:dyDescent="0.3">
      <c r="J624" s="9"/>
      <c r="K624" s="9"/>
    </row>
    <row r="625" spans="10:11" ht="15.75" customHeight="1" x14ac:dyDescent="0.3">
      <c r="J625" s="9"/>
      <c r="K625" s="9"/>
    </row>
    <row r="626" spans="10:11" ht="15.75" customHeight="1" x14ac:dyDescent="0.3">
      <c r="J626" s="9"/>
      <c r="K626" s="9"/>
    </row>
    <row r="627" spans="10:11" ht="15.75" customHeight="1" x14ac:dyDescent="0.3">
      <c r="J627" s="9"/>
      <c r="K627" s="9"/>
    </row>
    <row r="628" spans="10:11" ht="15.75" customHeight="1" x14ac:dyDescent="0.3">
      <c r="J628" s="9"/>
      <c r="K628" s="9"/>
    </row>
    <row r="629" spans="10:11" ht="15.75" customHeight="1" x14ac:dyDescent="0.3">
      <c r="J629" s="9"/>
      <c r="K629" s="9"/>
    </row>
    <row r="630" spans="10:11" ht="15.75" customHeight="1" x14ac:dyDescent="0.3">
      <c r="J630" s="9"/>
      <c r="K630" s="9"/>
    </row>
    <row r="631" spans="10:11" ht="15.75" customHeight="1" x14ac:dyDescent="0.3">
      <c r="J631" s="9"/>
      <c r="K631" s="9"/>
    </row>
    <row r="632" spans="10:11" ht="15.75" customHeight="1" x14ac:dyDescent="0.3">
      <c r="J632" s="9"/>
      <c r="K632" s="9"/>
    </row>
    <row r="633" spans="10:11" ht="15.75" customHeight="1" x14ac:dyDescent="0.3">
      <c r="J633" s="9"/>
      <c r="K633" s="9"/>
    </row>
    <row r="634" spans="10:11" ht="15.75" customHeight="1" x14ac:dyDescent="0.3">
      <c r="J634" s="9"/>
      <c r="K634" s="9"/>
    </row>
    <row r="635" spans="10:11" ht="15.75" customHeight="1" x14ac:dyDescent="0.3">
      <c r="J635" s="9"/>
      <c r="K635" s="9"/>
    </row>
    <row r="636" spans="10:11" ht="15.75" customHeight="1" x14ac:dyDescent="0.3">
      <c r="J636" s="9"/>
      <c r="K636" s="9"/>
    </row>
    <row r="637" spans="10:11" ht="15.75" customHeight="1" x14ac:dyDescent="0.3">
      <c r="J637" s="9"/>
      <c r="K637" s="9"/>
    </row>
    <row r="638" spans="10:11" ht="15.75" customHeight="1" x14ac:dyDescent="0.3">
      <c r="J638" s="9"/>
      <c r="K638" s="9"/>
    </row>
    <row r="639" spans="10:11" ht="15.75" customHeight="1" x14ac:dyDescent="0.3">
      <c r="J639" s="9"/>
      <c r="K639" s="9"/>
    </row>
    <row r="640" spans="10:11" ht="15.75" customHeight="1" x14ac:dyDescent="0.3">
      <c r="J640" s="9"/>
      <c r="K640" s="9"/>
    </row>
    <row r="641" spans="10:11" ht="15.75" customHeight="1" x14ac:dyDescent="0.3">
      <c r="J641" s="9"/>
      <c r="K641" s="9"/>
    </row>
    <row r="642" spans="10:11" ht="15.75" customHeight="1" x14ac:dyDescent="0.3">
      <c r="J642" s="9"/>
      <c r="K642" s="9"/>
    </row>
    <row r="643" spans="10:11" ht="15.75" customHeight="1" x14ac:dyDescent="0.3">
      <c r="J643" s="9"/>
      <c r="K643" s="9"/>
    </row>
    <row r="644" spans="10:11" ht="15.75" customHeight="1" x14ac:dyDescent="0.3">
      <c r="J644" s="9"/>
      <c r="K644" s="9"/>
    </row>
    <row r="645" spans="10:11" ht="15.75" customHeight="1" x14ac:dyDescent="0.3">
      <c r="J645" s="9"/>
      <c r="K645" s="9"/>
    </row>
    <row r="646" spans="10:11" ht="15.75" customHeight="1" x14ac:dyDescent="0.3">
      <c r="J646" s="9"/>
      <c r="K646" s="9"/>
    </row>
    <row r="647" spans="10:11" ht="15.75" customHeight="1" x14ac:dyDescent="0.3">
      <c r="J647" s="9"/>
      <c r="K647" s="9"/>
    </row>
    <row r="648" spans="10:11" ht="15.75" customHeight="1" x14ac:dyDescent="0.3">
      <c r="J648" s="9"/>
      <c r="K648" s="9"/>
    </row>
    <row r="649" spans="10:11" ht="15.75" customHeight="1" x14ac:dyDescent="0.3">
      <c r="J649" s="9"/>
      <c r="K649" s="9"/>
    </row>
    <row r="650" spans="10:11" ht="15.75" customHeight="1" x14ac:dyDescent="0.3">
      <c r="J650" s="9"/>
      <c r="K650" s="9"/>
    </row>
    <row r="651" spans="10:11" ht="15.75" customHeight="1" x14ac:dyDescent="0.3">
      <c r="J651" s="9"/>
      <c r="K651" s="9"/>
    </row>
    <row r="652" spans="10:11" ht="15.75" customHeight="1" x14ac:dyDescent="0.3">
      <c r="J652" s="9"/>
      <c r="K652" s="9"/>
    </row>
    <row r="653" spans="10:11" ht="15.75" customHeight="1" x14ac:dyDescent="0.3">
      <c r="J653" s="9"/>
      <c r="K653" s="9"/>
    </row>
    <row r="654" spans="10:11" ht="15.75" customHeight="1" x14ac:dyDescent="0.3">
      <c r="J654" s="9"/>
      <c r="K654" s="9"/>
    </row>
    <row r="655" spans="10:11" ht="15.75" customHeight="1" x14ac:dyDescent="0.3">
      <c r="J655" s="9"/>
      <c r="K655" s="9"/>
    </row>
    <row r="656" spans="10:11" ht="15.75" customHeight="1" x14ac:dyDescent="0.3">
      <c r="J656" s="9"/>
      <c r="K656" s="9"/>
    </row>
    <row r="657" spans="10:11" ht="15.75" customHeight="1" x14ac:dyDescent="0.3">
      <c r="J657" s="9"/>
      <c r="K657" s="9"/>
    </row>
    <row r="658" spans="10:11" ht="15.75" customHeight="1" x14ac:dyDescent="0.3">
      <c r="J658" s="9"/>
      <c r="K658" s="9"/>
    </row>
    <row r="659" spans="10:11" ht="15.75" customHeight="1" x14ac:dyDescent="0.3">
      <c r="J659" s="9"/>
      <c r="K659" s="9"/>
    </row>
    <row r="660" spans="10:11" ht="15.75" customHeight="1" x14ac:dyDescent="0.3">
      <c r="J660" s="9"/>
      <c r="K660" s="9"/>
    </row>
    <row r="661" spans="10:11" ht="15.75" customHeight="1" x14ac:dyDescent="0.3">
      <c r="J661" s="9"/>
      <c r="K661" s="9"/>
    </row>
    <row r="662" spans="10:11" ht="15.75" customHeight="1" x14ac:dyDescent="0.3">
      <c r="J662" s="9"/>
      <c r="K662" s="9"/>
    </row>
    <row r="663" spans="10:11" ht="15.75" customHeight="1" x14ac:dyDescent="0.3">
      <c r="J663" s="9"/>
      <c r="K663" s="9"/>
    </row>
    <row r="664" spans="10:11" ht="15.75" customHeight="1" x14ac:dyDescent="0.3">
      <c r="J664" s="9"/>
      <c r="K664" s="9"/>
    </row>
    <row r="665" spans="10:11" ht="15.75" customHeight="1" x14ac:dyDescent="0.3">
      <c r="J665" s="9"/>
      <c r="K665" s="9"/>
    </row>
    <row r="666" spans="10:11" ht="15.75" customHeight="1" x14ac:dyDescent="0.3">
      <c r="J666" s="9"/>
      <c r="K666" s="9"/>
    </row>
    <row r="667" spans="10:11" ht="15.75" customHeight="1" x14ac:dyDescent="0.3">
      <c r="J667" s="9"/>
      <c r="K667" s="9"/>
    </row>
    <row r="668" spans="10:11" ht="15.75" customHeight="1" x14ac:dyDescent="0.3">
      <c r="J668" s="9"/>
      <c r="K668" s="9"/>
    </row>
    <row r="669" spans="10:11" ht="15.75" customHeight="1" x14ac:dyDescent="0.3">
      <c r="J669" s="9"/>
      <c r="K669" s="9"/>
    </row>
    <row r="670" spans="10:11" ht="15.75" customHeight="1" x14ac:dyDescent="0.3">
      <c r="J670" s="9"/>
      <c r="K670" s="9"/>
    </row>
    <row r="671" spans="10:11" ht="15.75" customHeight="1" x14ac:dyDescent="0.3">
      <c r="J671" s="9"/>
      <c r="K671" s="9"/>
    </row>
    <row r="672" spans="10:11" ht="15.75" customHeight="1" x14ac:dyDescent="0.3">
      <c r="J672" s="9"/>
      <c r="K672" s="9"/>
    </row>
    <row r="673" spans="10:11" ht="15.75" customHeight="1" x14ac:dyDescent="0.3">
      <c r="J673" s="9"/>
      <c r="K673" s="9"/>
    </row>
    <row r="674" spans="10:11" ht="15.75" customHeight="1" x14ac:dyDescent="0.3">
      <c r="J674" s="9"/>
      <c r="K674" s="9"/>
    </row>
    <row r="675" spans="10:11" ht="15.75" customHeight="1" x14ac:dyDescent="0.3">
      <c r="J675" s="9"/>
      <c r="K675" s="9"/>
    </row>
    <row r="676" spans="10:11" ht="15.75" customHeight="1" x14ac:dyDescent="0.3">
      <c r="J676" s="9"/>
      <c r="K676" s="9"/>
    </row>
    <row r="677" spans="10:11" ht="15.75" customHeight="1" x14ac:dyDescent="0.3">
      <c r="J677" s="9"/>
      <c r="K677" s="9"/>
    </row>
    <row r="678" spans="10:11" ht="15.75" customHeight="1" x14ac:dyDescent="0.3">
      <c r="J678" s="9"/>
      <c r="K678" s="9"/>
    </row>
    <row r="679" spans="10:11" ht="15.75" customHeight="1" x14ac:dyDescent="0.3">
      <c r="J679" s="9"/>
      <c r="K679" s="9"/>
    </row>
    <row r="680" spans="10:11" ht="15.75" customHeight="1" x14ac:dyDescent="0.3">
      <c r="J680" s="9"/>
      <c r="K680" s="9"/>
    </row>
    <row r="681" spans="10:11" ht="15.75" customHeight="1" x14ac:dyDescent="0.3">
      <c r="J681" s="9"/>
      <c r="K681" s="9"/>
    </row>
    <row r="682" spans="10:11" ht="15.75" customHeight="1" x14ac:dyDescent="0.3">
      <c r="J682" s="9"/>
      <c r="K682" s="9"/>
    </row>
    <row r="683" spans="10:11" ht="15.75" customHeight="1" x14ac:dyDescent="0.3">
      <c r="J683" s="9"/>
      <c r="K683" s="9"/>
    </row>
    <row r="684" spans="10:11" ht="15.75" customHeight="1" x14ac:dyDescent="0.3">
      <c r="J684" s="9"/>
      <c r="K684" s="9"/>
    </row>
    <row r="685" spans="10:11" ht="15.75" customHeight="1" x14ac:dyDescent="0.3">
      <c r="J685" s="9"/>
      <c r="K685" s="9"/>
    </row>
    <row r="686" spans="10:11" ht="15.75" customHeight="1" x14ac:dyDescent="0.3">
      <c r="J686" s="9"/>
      <c r="K686" s="9"/>
    </row>
    <row r="687" spans="10:11" ht="15.75" customHeight="1" x14ac:dyDescent="0.3">
      <c r="J687" s="9"/>
      <c r="K687" s="9"/>
    </row>
    <row r="688" spans="10:11" ht="15.75" customHeight="1" x14ac:dyDescent="0.3">
      <c r="J688" s="9"/>
      <c r="K688" s="9"/>
    </row>
    <row r="689" spans="10:11" ht="15.75" customHeight="1" x14ac:dyDescent="0.3">
      <c r="J689" s="9"/>
      <c r="K689" s="9"/>
    </row>
    <row r="690" spans="10:11" ht="15.75" customHeight="1" x14ac:dyDescent="0.3">
      <c r="J690" s="9"/>
      <c r="K690" s="9"/>
    </row>
    <row r="691" spans="10:11" ht="15.75" customHeight="1" x14ac:dyDescent="0.3">
      <c r="J691" s="9"/>
      <c r="K691" s="9"/>
    </row>
    <row r="692" spans="10:11" ht="15.75" customHeight="1" x14ac:dyDescent="0.3">
      <c r="J692" s="9"/>
      <c r="K692" s="9"/>
    </row>
    <row r="693" spans="10:11" ht="15.75" customHeight="1" x14ac:dyDescent="0.3">
      <c r="J693" s="9"/>
      <c r="K693" s="9"/>
    </row>
    <row r="694" spans="10:11" ht="15.75" customHeight="1" x14ac:dyDescent="0.3">
      <c r="J694" s="9"/>
      <c r="K694" s="9"/>
    </row>
    <row r="695" spans="10:11" ht="15.75" customHeight="1" x14ac:dyDescent="0.3">
      <c r="J695" s="9"/>
      <c r="K695" s="9"/>
    </row>
    <row r="696" spans="10:11" ht="15.75" customHeight="1" x14ac:dyDescent="0.3">
      <c r="J696" s="9"/>
      <c r="K696" s="9"/>
    </row>
    <row r="697" spans="10:11" ht="15.75" customHeight="1" x14ac:dyDescent="0.3">
      <c r="J697" s="9"/>
      <c r="K697" s="9"/>
    </row>
    <row r="698" spans="10:11" ht="15.75" customHeight="1" x14ac:dyDescent="0.3">
      <c r="J698" s="9"/>
      <c r="K698" s="9"/>
    </row>
    <row r="699" spans="10:11" ht="15.75" customHeight="1" x14ac:dyDescent="0.3">
      <c r="J699" s="9"/>
      <c r="K699" s="9"/>
    </row>
    <row r="700" spans="10:11" ht="15.75" customHeight="1" x14ac:dyDescent="0.3">
      <c r="J700" s="9"/>
      <c r="K700" s="9"/>
    </row>
    <row r="701" spans="10:11" ht="15.75" customHeight="1" x14ac:dyDescent="0.3">
      <c r="J701" s="9"/>
      <c r="K701" s="9"/>
    </row>
    <row r="702" spans="10:11" ht="15.75" customHeight="1" x14ac:dyDescent="0.3">
      <c r="J702" s="9"/>
      <c r="K702" s="9"/>
    </row>
    <row r="703" spans="10:11" ht="15.75" customHeight="1" x14ac:dyDescent="0.3">
      <c r="J703" s="9"/>
      <c r="K703" s="9"/>
    </row>
    <row r="704" spans="10:11" ht="15.75" customHeight="1" x14ac:dyDescent="0.3">
      <c r="J704" s="9"/>
      <c r="K704" s="9"/>
    </row>
    <row r="705" spans="10:11" ht="15.75" customHeight="1" x14ac:dyDescent="0.3">
      <c r="J705" s="9"/>
      <c r="K705" s="9"/>
    </row>
    <row r="706" spans="10:11" ht="15.75" customHeight="1" x14ac:dyDescent="0.3">
      <c r="J706" s="9"/>
      <c r="K706" s="9"/>
    </row>
    <row r="707" spans="10:11" ht="15.75" customHeight="1" x14ac:dyDescent="0.3">
      <c r="J707" s="9"/>
      <c r="K707" s="9"/>
    </row>
    <row r="708" spans="10:11" ht="15.75" customHeight="1" x14ac:dyDescent="0.3">
      <c r="J708" s="9"/>
      <c r="K708" s="9"/>
    </row>
    <row r="709" spans="10:11" ht="15.75" customHeight="1" x14ac:dyDescent="0.3">
      <c r="J709" s="9"/>
      <c r="K709" s="9"/>
    </row>
    <row r="710" spans="10:11" ht="15.75" customHeight="1" x14ac:dyDescent="0.3">
      <c r="J710" s="9"/>
      <c r="K710" s="9"/>
    </row>
    <row r="711" spans="10:11" ht="15.75" customHeight="1" x14ac:dyDescent="0.3">
      <c r="J711" s="9"/>
      <c r="K711" s="9"/>
    </row>
    <row r="712" spans="10:11" ht="15.75" customHeight="1" x14ac:dyDescent="0.3">
      <c r="J712" s="9"/>
      <c r="K712" s="9"/>
    </row>
    <row r="713" spans="10:11" ht="15.75" customHeight="1" x14ac:dyDescent="0.3">
      <c r="J713" s="9"/>
      <c r="K713" s="9"/>
    </row>
    <row r="714" spans="10:11" ht="15.75" customHeight="1" x14ac:dyDescent="0.3">
      <c r="J714" s="9"/>
      <c r="K714" s="9"/>
    </row>
    <row r="715" spans="10:11" ht="15.75" customHeight="1" x14ac:dyDescent="0.3">
      <c r="J715" s="9"/>
      <c r="K715" s="9"/>
    </row>
    <row r="716" spans="10:11" ht="15.75" customHeight="1" x14ac:dyDescent="0.3">
      <c r="J716" s="9"/>
      <c r="K716" s="9"/>
    </row>
    <row r="717" spans="10:11" ht="15.75" customHeight="1" x14ac:dyDescent="0.3">
      <c r="J717" s="9"/>
      <c r="K717" s="9"/>
    </row>
    <row r="718" spans="10:11" ht="15.75" customHeight="1" x14ac:dyDescent="0.3">
      <c r="J718" s="9"/>
      <c r="K718" s="9"/>
    </row>
    <row r="719" spans="10:11" ht="15.75" customHeight="1" x14ac:dyDescent="0.3">
      <c r="J719" s="9"/>
      <c r="K719" s="9"/>
    </row>
    <row r="720" spans="10:11" ht="15.75" customHeight="1" x14ac:dyDescent="0.3">
      <c r="J720" s="9"/>
      <c r="K720" s="9"/>
    </row>
    <row r="721" spans="10:11" ht="15.75" customHeight="1" x14ac:dyDescent="0.3">
      <c r="J721" s="9"/>
      <c r="K721" s="9"/>
    </row>
    <row r="722" spans="10:11" ht="15.75" customHeight="1" x14ac:dyDescent="0.3">
      <c r="J722" s="9"/>
      <c r="K722" s="9"/>
    </row>
    <row r="723" spans="10:11" ht="15.75" customHeight="1" x14ac:dyDescent="0.3">
      <c r="J723" s="9"/>
      <c r="K723" s="9"/>
    </row>
    <row r="724" spans="10:11" ht="15.75" customHeight="1" x14ac:dyDescent="0.3">
      <c r="J724" s="9"/>
      <c r="K724" s="9"/>
    </row>
    <row r="725" spans="10:11" ht="15.75" customHeight="1" x14ac:dyDescent="0.3">
      <c r="J725" s="9"/>
      <c r="K725" s="9"/>
    </row>
    <row r="726" spans="10:11" ht="15.75" customHeight="1" x14ac:dyDescent="0.3">
      <c r="J726" s="9"/>
      <c r="K726" s="9"/>
    </row>
    <row r="727" spans="10:11" ht="15.75" customHeight="1" x14ac:dyDescent="0.3">
      <c r="J727" s="9"/>
      <c r="K727" s="9"/>
    </row>
    <row r="728" spans="10:11" ht="15.75" customHeight="1" x14ac:dyDescent="0.3">
      <c r="J728" s="9"/>
      <c r="K728" s="9"/>
    </row>
    <row r="729" spans="10:11" ht="15.75" customHeight="1" x14ac:dyDescent="0.3">
      <c r="J729" s="9"/>
      <c r="K729" s="9"/>
    </row>
    <row r="730" spans="10:11" ht="15.75" customHeight="1" x14ac:dyDescent="0.3">
      <c r="J730" s="9"/>
      <c r="K730" s="9"/>
    </row>
    <row r="731" spans="10:11" ht="15.75" customHeight="1" x14ac:dyDescent="0.3">
      <c r="J731" s="9"/>
      <c r="K731" s="9"/>
    </row>
    <row r="732" spans="10:11" ht="15.75" customHeight="1" x14ac:dyDescent="0.3">
      <c r="J732" s="9"/>
      <c r="K732" s="9"/>
    </row>
    <row r="733" spans="10:11" ht="15.75" customHeight="1" x14ac:dyDescent="0.3">
      <c r="J733" s="9"/>
      <c r="K733" s="9"/>
    </row>
    <row r="734" spans="10:11" ht="15.75" customHeight="1" x14ac:dyDescent="0.3">
      <c r="J734" s="9"/>
      <c r="K734" s="9"/>
    </row>
    <row r="735" spans="10:11" ht="15.75" customHeight="1" x14ac:dyDescent="0.3">
      <c r="J735" s="9"/>
      <c r="K735" s="9"/>
    </row>
    <row r="736" spans="10:11" ht="15.75" customHeight="1" x14ac:dyDescent="0.3">
      <c r="J736" s="9"/>
      <c r="K736" s="9"/>
    </row>
    <row r="737" spans="10:11" ht="15.75" customHeight="1" x14ac:dyDescent="0.3">
      <c r="J737" s="9"/>
      <c r="K737" s="9"/>
    </row>
    <row r="738" spans="10:11" ht="15.75" customHeight="1" x14ac:dyDescent="0.3">
      <c r="J738" s="9"/>
      <c r="K738" s="9"/>
    </row>
    <row r="739" spans="10:11" ht="15.75" customHeight="1" x14ac:dyDescent="0.3">
      <c r="J739" s="9"/>
      <c r="K739" s="9"/>
    </row>
    <row r="740" spans="10:11" ht="15.75" customHeight="1" x14ac:dyDescent="0.3">
      <c r="J740" s="9"/>
      <c r="K740" s="9"/>
    </row>
    <row r="741" spans="10:11" ht="15.75" customHeight="1" x14ac:dyDescent="0.3">
      <c r="J741" s="9"/>
      <c r="K741" s="9"/>
    </row>
    <row r="742" spans="10:11" ht="15.75" customHeight="1" x14ac:dyDescent="0.3">
      <c r="J742" s="9"/>
      <c r="K742" s="9"/>
    </row>
    <row r="743" spans="10:11" ht="15.75" customHeight="1" x14ac:dyDescent="0.3">
      <c r="J743" s="9"/>
      <c r="K743" s="9"/>
    </row>
    <row r="744" spans="10:11" ht="15.75" customHeight="1" x14ac:dyDescent="0.3">
      <c r="J744" s="9"/>
      <c r="K744" s="9"/>
    </row>
    <row r="745" spans="10:11" ht="15.75" customHeight="1" x14ac:dyDescent="0.3">
      <c r="J745" s="9"/>
      <c r="K745" s="9"/>
    </row>
    <row r="746" spans="10:11" ht="15.75" customHeight="1" x14ac:dyDescent="0.3">
      <c r="J746" s="9"/>
      <c r="K746" s="9"/>
    </row>
    <row r="747" spans="10:11" ht="15.75" customHeight="1" x14ac:dyDescent="0.3">
      <c r="J747" s="9"/>
      <c r="K747" s="9"/>
    </row>
    <row r="748" spans="10:11" ht="15.75" customHeight="1" x14ac:dyDescent="0.3">
      <c r="J748" s="9"/>
      <c r="K748" s="9"/>
    </row>
    <row r="749" spans="10:11" ht="15.75" customHeight="1" x14ac:dyDescent="0.3">
      <c r="J749" s="9"/>
      <c r="K749" s="9"/>
    </row>
    <row r="750" spans="10:11" ht="15.75" customHeight="1" x14ac:dyDescent="0.3">
      <c r="J750" s="9"/>
      <c r="K750" s="9"/>
    </row>
    <row r="751" spans="10:11" ht="15.75" customHeight="1" x14ac:dyDescent="0.3">
      <c r="J751" s="9"/>
      <c r="K751" s="9"/>
    </row>
    <row r="752" spans="10:11" ht="15.75" customHeight="1" x14ac:dyDescent="0.3">
      <c r="J752" s="9"/>
      <c r="K752" s="9"/>
    </row>
    <row r="753" spans="10:11" ht="15.75" customHeight="1" x14ac:dyDescent="0.3">
      <c r="J753" s="9"/>
      <c r="K753" s="9"/>
    </row>
    <row r="754" spans="10:11" ht="15.75" customHeight="1" x14ac:dyDescent="0.3">
      <c r="J754" s="9"/>
      <c r="K754" s="9"/>
    </row>
    <row r="755" spans="10:11" ht="15.75" customHeight="1" x14ac:dyDescent="0.3">
      <c r="J755" s="9"/>
      <c r="K755" s="9"/>
    </row>
    <row r="756" spans="10:11" ht="15.75" customHeight="1" x14ac:dyDescent="0.3">
      <c r="J756" s="9"/>
      <c r="K756" s="9"/>
    </row>
    <row r="757" spans="10:11" ht="15.75" customHeight="1" x14ac:dyDescent="0.3">
      <c r="J757" s="9"/>
      <c r="K757" s="9"/>
    </row>
    <row r="758" spans="10:11" ht="15.75" customHeight="1" x14ac:dyDescent="0.3">
      <c r="J758" s="9"/>
      <c r="K758" s="9"/>
    </row>
    <row r="759" spans="10:11" ht="15.75" customHeight="1" x14ac:dyDescent="0.3">
      <c r="J759" s="9"/>
      <c r="K759" s="9"/>
    </row>
    <row r="760" spans="10:11" ht="15.75" customHeight="1" x14ac:dyDescent="0.3">
      <c r="J760" s="9"/>
      <c r="K760" s="9"/>
    </row>
    <row r="761" spans="10:11" ht="15.75" customHeight="1" x14ac:dyDescent="0.3">
      <c r="J761" s="9"/>
      <c r="K761" s="9"/>
    </row>
    <row r="762" spans="10:11" ht="15.75" customHeight="1" x14ac:dyDescent="0.3">
      <c r="J762" s="9"/>
      <c r="K762" s="9"/>
    </row>
    <row r="763" spans="10:11" ht="15.75" customHeight="1" x14ac:dyDescent="0.3">
      <c r="J763" s="9"/>
      <c r="K763" s="9"/>
    </row>
    <row r="764" spans="10:11" ht="15.75" customHeight="1" x14ac:dyDescent="0.3">
      <c r="J764" s="9"/>
      <c r="K764" s="9"/>
    </row>
    <row r="765" spans="10:11" ht="15.75" customHeight="1" x14ac:dyDescent="0.3">
      <c r="J765" s="9"/>
      <c r="K765" s="9"/>
    </row>
    <row r="766" spans="10:11" ht="15.75" customHeight="1" x14ac:dyDescent="0.3">
      <c r="J766" s="9"/>
      <c r="K766" s="9"/>
    </row>
    <row r="767" spans="10:11" ht="15.75" customHeight="1" x14ac:dyDescent="0.3">
      <c r="J767" s="9"/>
      <c r="K767" s="9"/>
    </row>
    <row r="768" spans="10:11" ht="15.75" customHeight="1" x14ac:dyDescent="0.3">
      <c r="J768" s="9"/>
      <c r="K768" s="9"/>
    </row>
    <row r="769" spans="10:11" ht="15.75" customHeight="1" x14ac:dyDescent="0.3">
      <c r="J769" s="9"/>
      <c r="K769" s="9"/>
    </row>
    <row r="770" spans="10:11" ht="15.75" customHeight="1" x14ac:dyDescent="0.3">
      <c r="J770" s="9"/>
      <c r="K770" s="9"/>
    </row>
    <row r="771" spans="10:11" ht="15.75" customHeight="1" x14ac:dyDescent="0.3">
      <c r="J771" s="9"/>
      <c r="K771" s="9"/>
    </row>
    <row r="772" spans="10:11" ht="15.75" customHeight="1" x14ac:dyDescent="0.3">
      <c r="J772" s="9"/>
      <c r="K772" s="9"/>
    </row>
    <row r="773" spans="10:11" ht="15.75" customHeight="1" x14ac:dyDescent="0.3">
      <c r="J773" s="9"/>
      <c r="K773" s="9"/>
    </row>
    <row r="774" spans="10:11" ht="15.75" customHeight="1" x14ac:dyDescent="0.3">
      <c r="J774" s="9"/>
      <c r="K774" s="9"/>
    </row>
    <row r="775" spans="10:11" ht="15.75" customHeight="1" x14ac:dyDescent="0.3">
      <c r="J775" s="9"/>
      <c r="K775" s="9"/>
    </row>
    <row r="776" spans="10:11" ht="15.75" customHeight="1" x14ac:dyDescent="0.3">
      <c r="J776" s="9"/>
      <c r="K776" s="9"/>
    </row>
    <row r="777" spans="10:11" ht="15.75" customHeight="1" x14ac:dyDescent="0.3">
      <c r="J777" s="9"/>
      <c r="K777" s="9"/>
    </row>
    <row r="778" spans="10:11" ht="15.75" customHeight="1" x14ac:dyDescent="0.3">
      <c r="J778" s="9"/>
      <c r="K778" s="9"/>
    </row>
    <row r="779" spans="10:11" ht="15.75" customHeight="1" x14ac:dyDescent="0.3">
      <c r="J779" s="9"/>
      <c r="K779" s="9"/>
    </row>
    <row r="780" spans="10:11" ht="15.75" customHeight="1" x14ac:dyDescent="0.3">
      <c r="J780" s="9"/>
      <c r="K780" s="9"/>
    </row>
    <row r="781" spans="10:11" ht="15.75" customHeight="1" x14ac:dyDescent="0.3">
      <c r="J781" s="9"/>
      <c r="K781" s="9"/>
    </row>
    <row r="782" spans="10:11" ht="15.75" customHeight="1" x14ac:dyDescent="0.3">
      <c r="J782" s="9"/>
      <c r="K782" s="9"/>
    </row>
    <row r="783" spans="10:11" ht="15.75" customHeight="1" x14ac:dyDescent="0.3">
      <c r="J783" s="9"/>
      <c r="K783" s="9"/>
    </row>
    <row r="784" spans="10:11" ht="15.75" customHeight="1" x14ac:dyDescent="0.3">
      <c r="J784" s="9"/>
      <c r="K784" s="9"/>
    </row>
    <row r="785" spans="10:11" ht="15.75" customHeight="1" x14ac:dyDescent="0.3">
      <c r="J785" s="9"/>
      <c r="K785" s="9"/>
    </row>
    <row r="786" spans="10:11" ht="15.75" customHeight="1" x14ac:dyDescent="0.3">
      <c r="J786" s="9"/>
      <c r="K786" s="9"/>
    </row>
    <row r="787" spans="10:11" ht="15.75" customHeight="1" x14ac:dyDescent="0.3">
      <c r="J787" s="9"/>
      <c r="K787" s="9"/>
    </row>
    <row r="788" spans="10:11" ht="15.75" customHeight="1" x14ac:dyDescent="0.3">
      <c r="J788" s="9"/>
      <c r="K788" s="9"/>
    </row>
    <row r="789" spans="10:11" ht="15.75" customHeight="1" x14ac:dyDescent="0.3">
      <c r="J789" s="9"/>
      <c r="K789" s="9"/>
    </row>
    <row r="790" spans="10:11" ht="15.75" customHeight="1" x14ac:dyDescent="0.3">
      <c r="J790" s="9"/>
      <c r="K790" s="9"/>
    </row>
    <row r="791" spans="10:11" ht="15.75" customHeight="1" x14ac:dyDescent="0.3">
      <c r="J791" s="9"/>
      <c r="K791" s="9"/>
    </row>
    <row r="792" spans="10:11" ht="15.75" customHeight="1" x14ac:dyDescent="0.3">
      <c r="J792" s="9"/>
      <c r="K792" s="9"/>
    </row>
    <row r="793" spans="10:11" ht="15.75" customHeight="1" x14ac:dyDescent="0.3">
      <c r="J793" s="9"/>
      <c r="K793" s="9"/>
    </row>
    <row r="794" spans="10:11" ht="15.75" customHeight="1" x14ac:dyDescent="0.3">
      <c r="J794" s="9"/>
      <c r="K794" s="9"/>
    </row>
    <row r="795" spans="10:11" ht="15.75" customHeight="1" x14ac:dyDescent="0.3">
      <c r="J795" s="9"/>
      <c r="K795" s="9"/>
    </row>
    <row r="796" spans="10:11" ht="15.75" customHeight="1" x14ac:dyDescent="0.3">
      <c r="J796" s="9"/>
      <c r="K796" s="9"/>
    </row>
    <row r="797" spans="10:11" ht="15.75" customHeight="1" x14ac:dyDescent="0.3">
      <c r="J797" s="9"/>
      <c r="K797" s="9"/>
    </row>
    <row r="798" spans="10:11" ht="15.75" customHeight="1" x14ac:dyDescent="0.3">
      <c r="J798" s="9"/>
      <c r="K798" s="9"/>
    </row>
    <row r="799" spans="10:11" ht="15.75" customHeight="1" x14ac:dyDescent="0.3">
      <c r="J799" s="9"/>
      <c r="K799" s="9"/>
    </row>
    <row r="800" spans="10:11" ht="15.75" customHeight="1" x14ac:dyDescent="0.3">
      <c r="J800" s="9"/>
      <c r="K800" s="9"/>
    </row>
    <row r="801" spans="10:11" ht="15.75" customHeight="1" x14ac:dyDescent="0.3">
      <c r="J801" s="9"/>
      <c r="K801" s="9"/>
    </row>
    <row r="802" spans="10:11" ht="15.75" customHeight="1" x14ac:dyDescent="0.3">
      <c r="J802" s="9"/>
      <c r="K802" s="9"/>
    </row>
    <row r="803" spans="10:11" ht="15.75" customHeight="1" x14ac:dyDescent="0.3">
      <c r="J803" s="9"/>
      <c r="K803" s="9"/>
    </row>
    <row r="804" spans="10:11" ht="15.75" customHeight="1" x14ac:dyDescent="0.3">
      <c r="J804" s="9"/>
      <c r="K804" s="9"/>
    </row>
    <row r="805" spans="10:11" ht="15.75" customHeight="1" x14ac:dyDescent="0.3">
      <c r="J805" s="9"/>
      <c r="K805" s="9"/>
    </row>
    <row r="806" spans="10:11" ht="15.75" customHeight="1" x14ac:dyDescent="0.3">
      <c r="J806" s="9"/>
      <c r="K806" s="9"/>
    </row>
    <row r="807" spans="10:11" ht="15.75" customHeight="1" x14ac:dyDescent="0.3">
      <c r="J807" s="9"/>
      <c r="K807" s="9"/>
    </row>
    <row r="808" spans="10:11" ht="15.75" customHeight="1" x14ac:dyDescent="0.3">
      <c r="J808" s="9"/>
      <c r="K808" s="9"/>
    </row>
    <row r="809" spans="10:11" ht="15.75" customHeight="1" x14ac:dyDescent="0.3">
      <c r="J809" s="9"/>
      <c r="K809" s="9"/>
    </row>
    <row r="810" spans="10:11" ht="15.75" customHeight="1" x14ac:dyDescent="0.3">
      <c r="J810" s="9"/>
      <c r="K810" s="9"/>
    </row>
    <row r="811" spans="10:11" ht="15.75" customHeight="1" x14ac:dyDescent="0.3">
      <c r="J811" s="9"/>
      <c r="K811" s="9"/>
    </row>
    <row r="812" spans="10:11" ht="15.75" customHeight="1" x14ac:dyDescent="0.3">
      <c r="J812" s="9"/>
      <c r="K812" s="9"/>
    </row>
    <row r="813" spans="10:11" ht="15.75" customHeight="1" x14ac:dyDescent="0.3">
      <c r="J813" s="9"/>
      <c r="K813" s="9"/>
    </row>
    <row r="814" spans="10:11" ht="15.75" customHeight="1" x14ac:dyDescent="0.3">
      <c r="J814" s="9"/>
      <c r="K814" s="9"/>
    </row>
    <row r="815" spans="10:11" ht="15.75" customHeight="1" x14ac:dyDescent="0.3">
      <c r="J815" s="9"/>
      <c r="K815" s="9"/>
    </row>
    <row r="816" spans="10:11" ht="15.75" customHeight="1" x14ac:dyDescent="0.3">
      <c r="J816" s="9"/>
      <c r="K816" s="9"/>
    </row>
    <row r="817" spans="10:11" ht="15.75" customHeight="1" x14ac:dyDescent="0.3">
      <c r="J817" s="9"/>
      <c r="K817" s="9"/>
    </row>
    <row r="818" spans="10:11" ht="15.75" customHeight="1" x14ac:dyDescent="0.3">
      <c r="J818" s="9"/>
      <c r="K818" s="9"/>
    </row>
    <row r="819" spans="10:11" ht="15.75" customHeight="1" x14ac:dyDescent="0.3">
      <c r="J819" s="9"/>
      <c r="K819" s="9"/>
    </row>
    <row r="820" spans="10:11" ht="15.75" customHeight="1" x14ac:dyDescent="0.3">
      <c r="J820" s="9"/>
      <c r="K820" s="9"/>
    </row>
    <row r="821" spans="10:11" ht="15.75" customHeight="1" x14ac:dyDescent="0.3">
      <c r="J821" s="9"/>
      <c r="K821" s="9"/>
    </row>
    <row r="822" spans="10:11" ht="15.75" customHeight="1" x14ac:dyDescent="0.3">
      <c r="J822" s="9"/>
      <c r="K822" s="9"/>
    </row>
    <row r="823" spans="10:11" ht="15.75" customHeight="1" x14ac:dyDescent="0.3">
      <c r="J823" s="9"/>
      <c r="K823" s="9"/>
    </row>
    <row r="824" spans="10:11" ht="15.75" customHeight="1" x14ac:dyDescent="0.3">
      <c r="J824" s="9"/>
      <c r="K824" s="9"/>
    </row>
    <row r="825" spans="10:11" ht="15.75" customHeight="1" x14ac:dyDescent="0.3">
      <c r="J825" s="9"/>
      <c r="K825" s="9"/>
    </row>
    <row r="826" spans="10:11" ht="15.75" customHeight="1" x14ac:dyDescent="0.3">
      <c r="J826" s="9"/>
      <c r="K826" s="9"/>
    </row>
    <row r="827" spans="10:11" ht="15.75" customHeight="1" x14ac:dyDescent="0.3">
      <c r="J827" s="9"/>
      <c r="K827" s="9"/>
    </row>
    <row r="828" spans="10:11" ht="15.75" customHeight="1" x14ac:dyDescent="0.3">
      <c r="J828" s="9"/>
      <c r="K828" s="9"/>
    </row>
    <row r="829" spans="10:11" ht="15.75" customHeight="1" x14ac:dyDescent="0.3">
      <c r="J829" s="9"/>
      <c r="K829" s="9"/>
    </row>
    <row r="830" spans="10:11" ht="15.75" customHeight="1" x14ac:dyDescent="0.3">
      <c r="J830" s="9"/>
      <c r="K830" s="9"/>
    </row>
    <row r="831" spans="10:11" ht="15.75" customHeight="1" x14ac:dyDescent="0.3">
      <c r="J831" s="9"/>
      <c r="K831" s="9"/>
    </row>
    <row r="832" spans="10:11" ht="15.75" customHeight="1" x14ac:dyDescent="0.3">
      <c r="J832" s="9"/>
      <c r="K832" s="9"/>
    </row>
    <row r="833" spans="10:11" ht="15.75" customHeight="1" x14ac:dyDescent="0.3">
      <c r="J833" s="9"/>
      <c r="K833" s="9"/>
    </row>
    <row r="834" spans="10:11" ht="15.75" customHeight="1" x14ac:dyDescent="0.3">
      <c r="J834" s="9"/>
      <c r="K834" s="9"/>
    </row>
    <row r="835" spans="10:11" ht="15.75" customHeight="1" x14ac:dyDescent="0.3">
      <c r="J835" s="9"/>
      <c r="K835" s="9"/>
    </row>
    <row r="836" spans="10:11" ht="15.75" customHeight="1" x14ac:dyDescent="0.3">
      <c r="J836" s="9"/>
      <c r="K836" s="9"/>
    </row>
    <row r="837" spans="10:11" ht="15.75" customHeight="1" x14ac:dyDescent="0.3">
      <c r="J837" s="9"/>
      <c r="K837" s="9"/>
    </row>
    <row r="838" spans="10:11" ht="15.75" customHeight="1" x14ac:dyDescent="0.3">
      <c r="J838" s="9"/>
      <c r="K838" s="9"/>
    </row>
    <row r="839" spans="10:11" ht="15.75" customHeight="1" x14ac:dyDescent="0.3">
      <c r="J839" s="9"/>
      <c r="K839" s="9"/>
    </row>
    <row r="840" spans="10:11" ht="15.75" customHeight="1" x14ac:dyDescent="0.3">
      <c r="J840" s="9"/>
      <c r="K840" s="9"/>
    </row>
    <row r="841" spans="10:11" ht="15.75" customHeight="1" x14ac:dyDescent="0.3">
      <c r="J841" s="9"/>
      <c r="K841" s="9"/>
    </row>
    <row r="842" spans="10:11" ht="15.75" customHeight="1" x14ac:dyDescent="0.3">
      <c r="J842" s="9"/>
      <c r="K842" s="9"/>
    </row>
    <row r="843" spans="10:11" ht="15.75" customHeight="1" x14ac:dyDescent="0.3">
      <c r="J843" s="9"/>
      <c r="K843" s="9"/>
    </row>
    <row r="844" spans="10:11" ht="15.75" customHeight="1" x14ac:dyDescent="0.3">
      <c r="J844" s="9"/>
      <c r="K844" s="9"/>
    </row>
    <row r="845" spans="10:11" ht="15.75" customHeight="1" x14ac:dyDescent="0.3">
      <c r="J845" s="9"/>
      <c r="K845" s="9"/>
    </row>
    <row r="846" spans="10:11" ht="15.75" customHeight="1" x14ac:dyDescent="0.3">
      <c r="J846" s="9"/>
      <c r="K846" s="9"/>
    </row>
    <row r="847" spans="10:11" ht="15.75" customHeight="1" x14ac:dyDescent="0.3">
      <c r="J847" s="9"/>
      <c r="K847" s="9"/>
    </row>
    <row r="848" spans="10:11" ht="15.75" customHeight="1" x14ac:dyDescent="0.3">
      <c r="J848" s="9"/>
      <c r="K848" s="9"/>
    </row>
    <row r="849" spans="10:11" ht="15.75" customHeight="1" x14ac:dyDescent="0.3">
      <c r="J849" s="9"/>
      <c r="K849" s="9"/>
    </row>
    <row r="850" spans="10:11" ht="15.75" customHeight="1" x14ac:dyDescent="0.3">
      <c r="J850" s="9"/>
      <c r="K850" s="9"/>
    </row>
    <row r="851" spans="10:11" ht="15.75" customHeight="1" x14ac:dyDescent="0.3">
      <c r="J851" s="9"/>
      <c r="K851" s="9"/>
    </row>
    <row r="852" spans="10:11" ht="15.75" customHeight="1" x14ac:dyDescent="0.3">
      <c r="J852" s="9"/>
      <c r="K852" s="9"/>
    </row>
    <row r="853" spans="10:11" ht="15.75" customHeight="1" x14ac:dyDescent="0.3">
      <c r="J853" s="9"/>
      <c r="K853" s="9"/>
    </row>
    <row r="854" spans="10:11" ht="15.75" customHeight="1" x14ac:dyDescent="0.3">
      <c r="J854" s="9"/>
      <c r="K854" s="9"/>
    </row>
    <row r="855" spans="10:11" ht="15.75" customHeight="1" x14ac:dyDescent="0.3">
      <c r="J855" s="9"/>
      <c r="K855" s="9"/>
    </row>
    <row r="856" spans="10:11" ht="15.75" customHeight="1" x14ac:dyDescent="0.3">
      <c r="J856" s="9"/>
      <c r="K856" s="9"/>
    </row>
    <row r="857" spans="10:11" ht="15.75" customHeight="1" x14ac:dyDescent="0.3">
      <c r="J857" s="9"/>
      <c r="K857" s="9"/>
    </row>
    <row r="858" spans="10:11" ht="15.75" customHeight="1" x14ac:dyDescent="0.3">
      <c r="J858" s="9"/>
      <c r="K858" s="9"/>
    </row>
    <row r="859" spans="10:11" ht="15.75" customHeight="1" x14ac:dyDescent="0.3">
      <c r="J859" s="9"/>
      <c r="K859" s="9"/>
    </row>
    <row r="860" spans="10:11" ht="15.75" customHeight="1" x14ac:dyDescent="0.3">
      <c r="J860" s="9"/>
      <c r="K860" s="9"/>
    </row>
    <row r="861" spans="10:11" ht="15.75" customHeight="1" x14ac:dyDescent="0.3">
      <c r="J861" s="9"/>
      <c r="K861" s="9"/>
    </row>
    <row r="862" spans="10:11" ht="15.75" customHeight="1" x14ac:dyDescent="0.3">
      <c r="J862" s="9"/>
      <c r="K862" s="9"/>
    </row>
    <row r="863" spans="10:11" ht="15.75" customHeight="1" x14ac:dyDescent="0.3">
      <c r="J863" s="9"/>
      <c r="K863" s="9"/>
    </row>
    <row r="864" spans="10:11" ht="15.75" customHeight="1" x14ac:dyDescent="0.3">
      <c r="J864" s="9"/>
      <c r="K864" s="9"/>
    </row>
    <row r="865" spans="10:11" ht="15.75" customHeight="1" x14ac:dyDescent="0.3">
      <c r="J865" s="9"/>
      <c r="K865" s="9"/>
    </row>
    <row r="866" spans="10:11" ht="15.75" customHeight="1" x14ac:dyDescent="0.3">
      <c r="J866" s="9"/>
      <c r="K866" s="9"/>
    </row>
    <row r="867" spans="10:11" ht="15.75" customHeight="1" x14ac:dyDescent="0.3">
      <c r="J867" s="9"/>
      <c r="K867" s="9"/>
    </row>
    <row r="868" spans="10:11" ht="15.75" customHeight="1" x14ac:dyDescent="0.3">
      <c r="J868" s="9"/>
      <c r="K868" s="9"/>
    </row>
    <row r="869" spans="10:11" ht="15.75" customHeight="1" x14ac:dyDescent="0.3">
      <c r="J869" s="9"/>
      <c r="K869" s="9"/>
    </row>
    <row r="870" spans="10:11" ht="15.75" customHeight="1" x14ac:dyDescent="0.3">
      <c r="J870" s="9"/>
      <c r="K870" s="9"/>
    </row>
    <row r="871" spans="10:11" ht="15.75" customHeight="1" x14ac:dyDescent="0.3">
      <c r="J871" s="9"/>
      <c r="K871" s="9"/>
    </row>
    <row r="872" spans="10:11" ht="15.75" customHeight="1" x14ac:dyDescent="0.3">
      <c r="J872" s="9"/>
      <c r="K872" s="9"/>
    </row>
    <row r="873" spans="10:11" ht="15.75" customHeight="1" x14ac:dyDescent="0.3">
      <c r="J873" s="9"/>
      <c r="K873" s="9"/>
    </row>
    <row r="874" spans="10:11" ht="15.75" customHeight="1" x14ac:dyDescent="0.3">
      <c r="J874" s="9"/>
      <c r="K874" s="9"/>
    </row>
    <row r="875" spans="10:11" ht="15.75" customHeight="1" x14ac:dyDescent="0.3">
      <c r="J875" s="9"/>
      <c r="K875" s="9"/>
    </row>
    <row r="876" spans="10:11" ht="15.75" customHeight="1" x14ac:dyDescent="0.3">
      <c r="J876" s="9"/>
      <c r="K876" s="9"/>
    </row>
    <row r="877" spans="10:11" ht="15.75" customHeight="1" x14ac:dyDescent="0.3">
      <c r="J877" s="9"/>
      <c r="K877" s="9"/>
    </row>
    <row r="878" spans="10:11" ht="15.75" customHeight="1" x14ac:dyDescent="0.3">
      <c r="J878" s="9"/>
      <c r="K878" s="9"/>
    </row>
    <row r="879" spans="10:11" ht="15.75" customHeight="1" x14ac:dyDescent="0.3">
      <c r="J879" s="9"/>
      <c r="K879" s="9"/>
    </row>
    <row r="880" spans="10:11" ht="15.75" customHeight="1" x14ac:dyDescent="0.3">
      <c r="J880" s="9"/>
      <c r="K880" s="9"/>
    </row>
    <row r="881" spans="10:11" ht="15.75" customHeight="1" x14ac:dyDescent="0.3">
      <c r="J881" s="9"/>
      <c r="K881" s="9"/>
    </row>
    <row r="882" spans="10:11" ht="15.75" customHeight="1" x14ac:dyDescent="0.3">
      <c r="J882" s="9"/>
      <c r="K882" s="9"/>
    </row>
    <row r="883" spans="10:11" ht="15.75" customHeight="1" x14ac:dyDescent="0.3">
      <c r="J883" s="9"/>
      <c r="K883" s="9"/>
    </row>
    <row r="884" spans="10:11" ht="15.75" customHeight="1" x14ac:dyDescent="0.3">
      <c r="J884" s="9"/>
      <c r="K884" s="9"/>
    </row>
    <row r="885" spans="10:11" ht="15.75" customHeight="1" x14ac:dyDescent="0.3">
      <c r="J885" s="9"/>
      <c r="K885" s="9"/>
    </row>
    <row r="886" spans="10:11" ht="15.75" customHeight="1" x14ac:dyDescent="0.3">
      <c r="J886" s="9"/>
      <c r="K886" s="9"/>
    </row>
    <row r="887" spans="10:11" ht="15.75" customHeight="1" x14ac:dyDescent="0.3">
      <c r="J887" s="9"/>
      <c r="K887" s="9"/>
    </row>
    <row r="888" spans="10:11" ht="15.75" customHeight="1" x14ac:dyDescent="0.3">
      <c r="J888" s="9"/>
      <c r="K888" s="9"/>
    </row>
    <row r="889" spans="10:11" ht="15.75" customHeight="1" x14ac:dyDescent="0.3">
      <c r="J889" s="9"/>
      <c r="K889" s="9"/>
    </row>
    <row r="890" spans="10:11" ht="15.75" customHeight="1" x14ac:dyDescent="0.3">
      <c r="J890" s="9"/>
      <c r="K890" s="9"/>
    </row>
    <row r="891" spans="10:11" ht="15.75" customHeight="1" x14ac:dyDescent="0.3">
      <c r="J891" s="9"/>
      <c r="K891" s="9"/>
    </row>
    <row r="892" spans="10:11" ht="15.75" customHeight="1" x14ac:dyDescent="0.3">
      <c r="J892" s="9"/>
      <c r="K892" s="9"/>
    </row>
    <row r="893" spans="10:11" ht="15.75" customHeight="1" x14ac:dyDescent="0.3">
      <c r="J893" s="9"/>
      <c r="K893" s="9"/>
    </row>
    <row r="894" spans="10:11" ht="15.75" customHeight="1" x14ac:dyDescent="0.3">
      <c r="J894" s="9"/>
      <c r="K894" s="9"/>
    </row>
    <row r="895" spans="10:11" ht="15.75" customHeight="1" x14ac:dyDescent="0.3">
      <c r="J895" s="9"/>
      <c r="K895" s="9"/>
    </row>
    <row r="896" spans="10:11" ht="15.75" customHeight="1" x14ac:dyDescent="0.3">
      <c r="J896" s="9"/>
      <c r="K896" s="9"/>
    </row>
    <row r="897" spans="10:11" ht="15.75" customHeight="1" x14ac:dyDescent="0.3">
      <c r="J897" s="9"/>
      <c r="K897" s="9"/>
    </row>
    <row r="898" spans="10:11" ht="15.75" customHeight="1" x14ac:dyDescent="0.3">
      <c r="J898" s="9"/>
      <c r="K898" s="9"/>
    </row>
    <row r="899" spans="10:11" ht="15.75" customHeight="1" x14ac:dyDescent="0.3">
      <c r="J899" s="9"/>
      <c r="K899" s="9"/>
    </row>
    <row r="900" spans="10:11" ht="15.75" customHeight="1" x14ac:dyDescent="0.3">
      <c r="J900" s="9"/>
      <c r="K900" s="9"/>
    </row>
    <row r="901" spans="10:11" ht="15.75" customHeight="1" x14ac:dyDescent="0.3">
      <c r="J901" s="9"/>
      <c r="K901" s="9"/>
    </row>
    <row r="902" spans="10:11" ht="15.75" customHeight="1" x14ac:dyDescent="0.3">
      <c r="J902" s="9"/>
      <c r="K902" s="9"/>
    </row>
    <row r="903" spans="10:11" ht="15.75" customHeight="1" x14ac:dyDescent="0.3">
      <c r="J903" s="9"/>
      <c r="K903" s="9"/>
    </row>
    <row r="904" spans="10:11" ht="15.75" customHeight="1" x14ac:dyDescent="0.3">
      <c r="J904" s="9"/>
      <c r="K904" s="9"/>
    </row>
    <row r="905" spans="10:11" ht="15.75" customHeight="1" x14ac:dyDescent="0.3">
      <c r="J905" s="9"/>
      <c r="K905" s="9"/>
    </row>
    <row r="906" spans="10:11" ht="15.75" customHeight="1" x14ac:dyDescent="0.3">
      <c r="J906" s="9"/>
      <c r="K906" s="9"/>
    </row>
    <row r="907" spans="10:11" ht="15.75" customHeight="1" x14ac:dyDescent="0.3">
      <c r="J907" s="9"/>
      <c r="K907" s="9"/>
    </row>
    <row r="908" spans="10:11" ht="15.75" customHeight="1" x14ac:dyDescent="0.3">
      <c r="J908" s="9"/>
      <c r="K908" s="9"/>
    </row>
    <row r="909" spans="10:11" ht="15.75" customHeight="1" x14ac:dyDescent="0.3">
      <c r="J909" s="9"/>
      <c r="K909" s="9"/>
    </row>
    <row r="910" spans="10:11" ht="15.75" customHeight="1" x14ac:dyDescent="0.3">
      <c r="J910" s="9"/>
      <c r="K910" s="9"/>
    </row>
    <row r="911" spans="10:11" ht="15.75" customHeight="1" x14ac:dyDescent="0.3">
      <c r="J911" s="9"/>
      <c r="K911" s="9"/>
    </row>
    <row r="912" spans="10:11" ht="15.75" customHeight="1" x14ac:dyDescent="0.3">
      <c r="J912" s="9"/>
      <c r="K912" s="9"/>
    </row>
    <row r="913" spans="10:11" ht="15.75" customHeight="1" x14ac:dyDescent="0.3">
      <c r="J913" s="9"/>
      <c r="K913" s="9"/>
    </row>
    <row r="914" spans="10:11" ht="15.75" customHeight="1" x14ac:dyDescent="0.3">
      <c r="J914" s="9"/>
      <c r="K914" s="9"/>
    </row>
    <row r="915" spans="10:11" ht="15.75" customHeight="1" x14ac:dyDescent="0.3">
      <c r="J915" s="9"/>
      <c r="K915" s="9"/>
    </row>
    <row r="916" spans="10:11" ht="15.75" customHeight="1" x14ac:dyDescent="0.3">
      <c r="J916" s="9"/>
      <c r="K916" s="9"/>
    </row>
    <row r="917" spans="10:11" ht="15.75" customHeight="1" x14ac:dyDescent="0.3">
      <c r="J917" s="9"/>
      <c r="K917" s="9"/>
    </row>
    <row r="918" spans="10:11" ht="15.75" customHeight="1" x14ac:dyDescent="0.3">
      <c r="J918" s="9"/>
      <c r="K918" s="9"/>
    </row>
    <row r="919" spans="10:11" ht="15.75" customHeight="1" x14ac:dyDescent="0.3">
      <c r="J919" s="9"/>
      <c r="K919" s="9"/>
    </row>
    <row r="920" spans="10:11" ht="15.75" customHeight="1" x14ac:dyDescent="0.3">
      <c r="J920" s="9"/>
      <c r="K920" s="9"/>
    </row>
    <row r="921" spans="10:11" ht="15.75" customHeight="1" x14ac:dyDescent="0.3">
      <c r="J921" s="9"/>
      <c r="K921" s="9"/>
    </row>
    <row r="922" spans="10:11" ht="15.75" customHeight="1" x14ac:dyDescent="0.3">
      <c r="J922" s="9"/>
      <c r="K922" s="9"/>
    </row>
    <row r="923" spans="10:11" ht="15.75" customHeight="1" x14ac:dyDescent="0.3">
      <c r="J923" s="9"/>
      <c r="K923" s="9"/>
    </row>
    <row r="924" spans="10:11" ht="15.75" customHeight="1" x14ac:dyDescent="0.3">
      <c r="J924" s="9"/>
      <c r="K924" s="9"/>
    </row>
    <row r="925" spans="10:11" ht="15.75" customHeight="1" x14ac:dyDescent="0.3">
      <c r="J925" s="9"/>
      <c r="K925" s="9"/>
    </row>
    <row r="926" spans="10:11" ht="15.75" customHeight="1" x14ac:dyDescent="0.3">
      <c r="J926" s="9"/>
      <c r="K926" s="9"/>
    </row>
    <row r="927" spans="10:11" ht="15.75" customHeight="1" x14ac:dyDescent="0.3">
      <c r="J927" s="9"/>
      <c r="K927" s="9"/>
    </row>
    <row r="928" spans="10:11" ht="15.75" customHeight="1" x14ac:dyDescent="0.3">
      <c r="J928" s="9"/>
      <c r="K928" s="9"/>
    </row>
    <row r="929" spans="10:11" ht="15.75" customHeight="1" x14ac:dyDescent="0.3">
      <c r="J929" s="9"/>
      <c r="K929" s="9"/>
    </row>
    <row r="930" spans="10:11" ht="15.75" customHeight="1" x14ac:dyDescent="0.3">
      <c r="J930" s="9"/>
      <c r="K930" s="9"/>
    </row>
    <row r="931" spans="10:11" ht="15.75" customHeight="1" x14ac:dyDescent="0.3">
      <c r="J931" s="9"/>
      <c r="K931" s="9"/>
    </row>
    <row r="932" spans="10:11" ht="15.75" customHeight="1" x14ac:dyDescent="0.3">
      <c r="J932" s="9"/>
      <c r="K932" s="9"/>
    </row>
    <row r="933" spans="10:11" ht="15.75" customHeight="1" x14ac:dyDescent="0.3">
      <c r="J933" s="9"/>
      <c r="K933" s="9"/>
    </row>
    <row r="934" spans="10:11" ht="15.75" customHeight="1" x14ac:dyDescent="0.3">
      <c r="J934" s="9"/>
      <c r="K934" s="9"/>
    </row>
    <row r="935" spans="10:11" ht="15.75" customHeight="1" x14ac:dyDescent="0.3">
      <c r="J935" s="9"/>
      <c r="K935" s="9"/>
    </row>
    <row r="936" spans="10:11" ht="15.75" customHeight="1" x14ac:dyDescent="0.3">
      <c r="J936" s="9"/>
      <c r="K936" s="9"/>
    </row>
    <row r="937" spans="10:11" ht="15.75" customHeight="1" x14ac:dyDescent="0.3">
      <c r="J937" s="9"/>
      <c r="K937" s="9"/>
    </row>
    <row r="938" spans="10:11" ht="15.75" customHeight="1" x14ac:dyDescent="0.3">
      <c r="J938" s="9"/>
      <c r="K938" s="9"/>
    </row>
    <row r="939" spans="10:11" ht="15.75" customHeight="1" x14ac:dyDescent="0.3">
      <c r="J939" s="9"/>
      <c r="K939" s="9"/>
    </row>
    <row r="940" spans="10:11" ht="15.75" customHeight="1" x14ac:dyDescent="0.3">
      <c r="J940" s="9"/>
      <c r="K940" s="9"/>
    </row>
    <row r="941" spans="10:11" ht="15.75" customHeight="1" x14ac:dyDescent="0.3">
      <c r="J941" s="9"/>
      <c r="K941" s="9"/>
    </row>
    <row r="942" spans="10:11" ht="15.75" customHeight="1" x14ac:dyDescent="0.3">
      <c r="J942" s="9"/>
      <c r="K942" s="9"/>
    </row>
    <row r="943" spans="10:11" ht="15.75" customHeight="1" x14ac:dyDescent="0.3">
      <c r="J943" s="9"/>
      <c r="K943" s="9"/>
    </row>
    <row r="944" spans="10:11" ht="15.75" customHeight="1" x14ac:dyDescent="0.3">
      <c r="J944" s="9"/>
      <c r="K944" s="9"/>
    </row>
    <row r="945" spans="10:11" ht="15.75" customHeight="1" x14ac:dyDescent="0.3">
      <c r="J945" s="9"/>
      <c r="K945" s="9"/>
    </row>
    <row r="946" spans="10:11" ht="15.75" customHeight="1" x14ac:dyDescent="0.3">
      <c r="J946" s="9"/>
      <c r="K946" s="9"/>
    </row>
    <row r="947" spans="10:11" ht="15.75" customHeight="1" x14ac:dyDescent="0.3">
      <c r="J947" s="9"/>
      <c r="K947" s="9"/>
    </row>
    <row r="948" spans="10:11" ht="15.75" customHeight="1" x14ac:dyDescent="0.3">
      <c r="J948" s="9"/>
      <c r="K948" s="9"/>
    </row>
    <row r="949" spans="10:11" ht="15.75" customHeight="1" x14ac:dyDescent="0.3">
      <c r="J949" s="9"/>
      <c r="K949" s="9"/>
    </row>
    <row r="950" spans="10:11" ht="15.75" customHeight="1" x14ac:dyDescent="0.3">
      <c r="J950" s="9"/>
      <c r="K950" s="9"/>
    </row>
    <row r="951" spans="10:11" ht="15.75" customHeight="1" x14ac:dyDescent="0.3">
      <c r="J951" s="9"/>
      <c r="K951" s="9"/>
    </row>
    <row r="952" spans="10:11" ht="15.75" customHeight="1" x14ac:dyDescent="0.3">
      <c r="J952" s="9"/>
      <c r="K952" s="9"/>
    </row>
    <row r="953" spans="10:11" ht="15.75" customHeight="1" x14ac:dyDescent="0.3">
      <c r="J953" s="9"/>
      <c r="K953" s="9"/>
    </row>
    <row r="954" spans="10:11" ht="15.75" customHeight="1" x14ac:dyDescent="0.3">
      <c r="J954" s="9"/>
      <c r="K954" s="9"/>
    </row>
    <row r="955" spans="10:11" ht="15.75" customHeight="1" x14ac:dyDescent="0.3">
      <c r="J955" s="9"/>
      <c r="K955" s="9"/>
    </row>
    <row r="956" spans="10:11" ht="15.75" customHeight="1" x14ac:dyDescent="0.3">
      <c r="J956" s="9"/>
      <c r="K956" s="9"/>
    </row>
    <row r="957" spans="10:11" ht="15.75" customHeight="1" x14ac:dyDescent="0.3">
      <c r="J957" s="9"/>
      <c r="K957" s="9"/>
    </row>
    <row r="958" spans="10:11" ht="15.75" customHeight="1" x14ac:dyDescent="0.3">
      <c r="J958" s="9"/>
      <c r="K958" s="9"/>
    </row>
    <row r="959" spans="10:11" ht="15.75" customHeight="1" x14ac:dyDescent="0.3">
      <c r="J959" s="9"/>
      <c r="K959" s="9"/>
    </row>
    <row r="960" spans="10:11" ht="15.75" customHeight="1" x14ac:dyDescent="0.3">
      <c r="J960" s="9"/>
      <c r="K960" s="9"/>
    </row>
    <row r="961" spans="10:11" ht="15.75" customHeight="1" x14ac:dyDescent="0.3">
      <c r="J961" s="9"/>
      <c r="K961" s="9"/>
    </row>
    <row r="962" spans="10:11" ht="15.75" customHeight="1" x14ac:dyDescent="0.3">
      <c r="J962" s="9"/>
      <c r="K962" s="9"/>
    </row>
    <row r="963" spans="10:11" ht="15.75" customHeight="1" x14ac:dyDescent="0.3">
      <c r="J963" s="9"/>
      <c r="K963" s="9"/>
    </row>
    <row r="964" spans="10:11" ht="15.75" customHeight="1" x14ac:dyDescent="0.3">
      <c r="J964" s="9"/>
      <c r="K964" s="9"/>
    </row>
    <row r="965" spans="10:11" ht="15.75" customHeight="1" x14ac:dyDescent="0.3">
      <c r="J965" s="9"/>
      <c r="K965" s="9"/>
    </row>
    <row r="966" spans="10:11" ht="15.75" customHeight="1" x14ac:dyDescent="0.3">
      <c r="J966" s="9"/>
      <c r="K966" s="9"/>
    </row>
    <row r="967" spans="10:11" ht="15.75" customHeight="1" x14ac:dyDescent="0.3">
      <c r="J967" s="9"/>
      <c r="K967" s="9"/>
    </row>
    <row r="968" spans="10:11" ht="15.75" customHeight="1" x14ac:dyDescent="0.3">
      <c r="J968" s="9"/>
      <c r="K968" s="9"/>
    </row>
    <row r="969" spans="10:11" ht="15.75" customHeight="1" x14ac:dyDescent="0.3">
      <c r="J969" s="9"/>
      <c r="K969" s="9"/>
    </row>
    <row r="970" spans="10:11" ht="15.75" customHeight="1" x14ac:dyDescent="0.3">
      <c r="J970" s="9"/>
      <c r="K970" s="9"/>
    </row>
    <row r="971" spans="10:11" ht="15.75" customHeight="1" x14ac:dyDescent="0.3">
      <c r="J971" s="9"/>
      <c r="K971" s="9"/>
    </row>
    <row r="972" spans="10:11" ht="15.75" customHeight="1" x14ac:dyDescent="0.3">
      <c r="J972" s="9"/>
      <c r="K972" s="9"/>
    </row>
    <row r="973" spans="10:11" ht="15.75" customHeight="1" x14ac:dyDescent="0.3">
      <c r="J973" s="9"/>
      <c r="K973" s="9"/>
    </row>
    <row r="974" spans="10:11" ht="15.75" customHeight="1" x14ac:dyDescent="0.3">
      <c r="J974" s="9"/>
      <c r="K974" s="9"/>
    </row>
    <row r="975" spans="10:11" ht="15.75" customHeight="1" x14ac:dyDescent="0.3">
      <c r="J975" s="9"/>
      <c r="K975" s="9"/>
    </row>
    <row r="976" spans="10:11" ht="15.75" customHeight="1" x14ac:dyDescent="0.3">
      <c r="J976" s="9"/>
      <c r="K976" s="9"/>
    </row>
    <row r="977" spans="10:11" ht="15.75" customHeight="1" x14ac:dyDescent="0.3">
      <c r="J977" s="9"/>
      <c r="K977" s="9"/>
    </row>
    <row r="978" spans="10:11" ht="15.75" customHeight="1" x14ac:dyDescent="0.3">
      <c r="J978" s="9"/>
      <c r="K978" s="9"/>
    </row>
    <row r="979" spans="10:11" ht="15.75" customHeight="1" x14ac:dyDescent="0.3">
      <c r="J979" s="9"/>
      <c r="K979" s="9"/>
    </row>
    <row r="980" spans="10:11" ht="15.75" customHeight="1" x14ac:dyDescent="0.3">
      <c r="J980" s="9"/>
      <c r="K980" s="9"/>
    </row>
    <row r="981" spans="10:11" ht="15.75" customHeight="1" x14ac:dyDescent="0.3">
      <c r="J981" s="9"/>
      <c r="K981" s="9"/>
    </row>
    <row r="982" spans="10:11" ht="15.75" customHeight="1" x14ac:dyDescent="0.3">
      <c r="J982" s="9"/>
      <c r="K982" s="9"/>
    </row>
    <row r="983" spans="10:11" ht="15.75" customHeight="1" x14ac:dyDescent="0.3">
      <c r="J983" s="9"/>
      <c r="K983" s="9"/>
    </row>
    <row r="984" spans="10:11" ht="15.75" customHeight="1" x14ac:dyDescent="0.3">
      <c r="J984" s="9"/>
      <c r="K984" s="9"/>
    </row>
    <row r="985" spans="10:11" ht="15.75" customHeight="1" x14ac:dyDescent="0.3">
      <c r="J985" s="9"/>
      <c r="K985" s="9"/>
    </row>
    <row r="986" spans="10:11" ht="15.75" customHeight="1" x14ac:dyDescent="0.3">
      <c r="J986" s="9"/>
      <c r="K986" s="9"/>
    </row>
    <row r="987" spans="10:11" ht="15.75" customHeight="1" x14ac:dyDescent="0.3">
      <c r="J987" s="9"/>
      <c r="K987" s="9"/>
    </row>
    <row r="988" spans="10:11" ht="15.75" customHeight="1" x14ac:dyDescent="0.3">
      <c r="J988" s="9"/>
      <c r="K988" s="9"/>
    </row>
    <row r="989" spans="10:11" ht="15.75" customHeight="1" x14ac:dyDescent="0.3">
      <c r="J989" s="9"/>
      <c r="K989" s="9"/>
    </row>
    <row r="990" spans="10:11" ht="15.75" customHeight="1" x14ac:dyDescent="0.3">
      <c r="J990" s="9"/>
      <c r="K990" s="9"/>
    </row>
    <row r="991" spans="10:11" ht="15.75" customHeight="1" x14ac:dyDescent="0.3">
      <c r="J991" s="9"/>
      <c r="K991" s="9"/>
    </row>
    <row r="992" spans="10:11" ht="15.75" customHeight="1" x14ac:dyDescent="0.3">
      <c r="J992" s="9"/>
      <c r="K992" s="9"/>
    </row>
    <row r="993" spans="10:11" ht="15.75" customHeight="1" x14ac:dyDescent="0.3">
      <c r="J993" s="9"/>
      <c r="K993" s="9"/>
    </row>
    <row r="994" spans="10:11" ht="15.75" customHeight="1" x14ac:dyDescent="0.3">
      <c r="J994" s="9"/>
      <c r="K994" s="9"/>
    </row>
    <row r="995" spans="10:11" ht="15.75" customHeight="1" x14ac:dyDescent="0.3">
      <c r="J995" s="9"/>
      <c r="K995" s="9"/>
    </row>
    <row r="996" spans="10:11" ht="15.75" customHeight="1" x14ac:dyDescent="0.3">
      <c r="J996" s="9"/>
      <c r="K996" s="9"/>
    </row>
    <row r="997" spans="10:11" ht="15.75" customHeight="1" x14ac:dyDescent="0.3">
      <c r="J997" s="9"/>
      <c r="K997" s="9"/>
    </row>
    <row r="998" spans="10:11" ht="15.75" customHeight="1" x14ac:dyDescent="0.3">
      <c r="J998" s="9"/>
      <c r="K998" s="9"/>
    </row>
    <row r="999" spans="10:11" ht="15.75" customHeight="1" x14ac:dyDescent="0.3">
      <c r="J999" s="9"/>
      <c r="K999" s="9"/>
    </row>
    <row r="1000" spans="10:11" ht="15.75" customHeight="1" x14ac:dyDescent="0.3">
      <c r="J1000" s="9"/>
      <c r="K1000" s="9"/>
    </row>
  </sheetData>
  <mergeCells count="6">
    <mergeCell ref="A5:M5"/>
    <mergeCell ref="A12:M12"/>
    <mergeCell ref="J3:K3"/>
    <mergeCell ref="L3:M3"/>
    <mergeCell ref="A1:M1"/>
    <mergeCell ref="A3:A4"/>
  </mergeCells>
  <printOptions horizontalCentered="1"/>
  <pageMargins left="0.59027777777777801" right="0.59027777777777801" top="1.27986111111111" bottom="1.27986111111111" header="0" footer="0"/>
  <pageSetup paperSize="9" scale="62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AO916"/>
  <sheetViews>
    <sheetView zoomScaleNormal="100" workbookViewId="0">
      <selection activeCell="R8" sqref="R8"/>
    </sheetView>
  </sheetViews>
  <sheetFormatPr defaultColWidth="14.44140625" defaultRowHeight="15" customHeight="1" x14ac:dyDescent="0.3"/>
  <cols>
    <col min="1" max="1" width="22.44140625" customWidth="1"/>
    <col min="2" max="11" width="10.6640625" customWidth="1"/>
    <col min="12" max="12" width="10.44140625" customWidth="1"/>
    <col min="13" max="13" width="10.33203125" customWidth="1"/>
    <col min="14" max="14" width="10.88671875" customWidth="1"/>
    <col min="15" max="41" width="7.88671875" style="120" customWidth="1"/>
  </cols>
  <sheetData>
    <row r="1" spans="1:39" ht="31.5" customHeight="1" x14ac:dyDescent="0.3">
      <c r="A1" s="278" t="s">
        <v>17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3"/>
      <c r="N1" s="2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</row>
    <row r="2" spans="1:39" ht="0.75" hidden="1" customHeight="1" x14ac:dyDescent="0.3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2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19"/>
      <c r="AI2" s="119"/>
      <c r="AJ2" s="119"/>
      <c r="AK2" s="119"/>
      <c r="AL2" s="119"/>
      <c r="AM2" s="119"/>
    </row>
    <row r="3" spans="1:39" ht="0.75" hidden="1" customHeight="1" x14ac:dyDescent="0.3">
      <c r="A3" s="157"/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2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19"/>
      <c r="AK3" s="119"/>
      <c r="AL3" s="119"/>
      <c r="AM3" s="119"/>
    </row>
    <row r="4" spans="1:39" ht="15" customHeight="1" x14ac:dyDescent="0.3">
      <c r="A4" s="285" t="s">
        <v>1</v>
      </c>
      <c r="B4" s="270">
        <v>2020</v>
      </c>
      <c r="C4" s="272"/>
      <c r="D4" s="284">
        <v>2021</v>
      </c>
      <c r="E4" s="277"/>
      <c r="F4" s="270">
        <v>2022</v>
      </c>
      <c r="G4" s="272"/>
      <c r="H4" s="270">
        <v>2023</v>
      </c>
      <c r="I4" s="272"/>
      <c r="J4" s="284">
        <v>2024</v>
      </c>
      <c r="K4" s="277"/>
      <c r="L4" s="270">
        <v>2025</v>
      </c>
      <c r="M4" s="272"/>
      <c r="N4" s="3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  <c r="AM4" s="121"/>
    </row>
    <row r="5" spans="1:39" ht="14.4" x14ac:dyDescent="0.3">
      <c r="A5" s="281"/>
      <c r="B5" s="151" t="s">
        <v>2</v>
      </c>
      <c r="C5" s="151" t="s">
        <v>3</v>
      </c>
      <c r="D5" s="151" t="s">
        <v>2</v>
      </c>
      <c r="E5" s="151" t="s">
        <v>3</v>
      </c>
      <c r="F5" s="151" t="s">
        <v>2</v>
      </c>
      <c r="G5" s="151" t="s">
        <v>3</v>
      </c>
      <c r="H5" s="151" t="s">
        <v>2</v>
      </c>
      <c r="I5" s="151" t="s">
        <v>3</v>
      </c>
      <c r="J5" s="151" t="s">
        <v>2</v>
      </c>
      <c r="K5" s="151" t="s">
        <v>3</v>
      </c>
      <c r="L5" s="151" t="s">
        <v>2</v>
      </c>
      <c r="M5" s="151" t="s">
        <v>3</v>
      </c>
      <c r="N5" s="3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</row>
    <row r="6" spans="1:39" ht="18" customHeight="1" x14ac:dyDescent="0.3">
      <c r="A6" s="270" t="s">
        <v>18</v>
      </c>
      <c r="B6" s="271"/>
      <c r="C6" s="271"/>
      <c r="D6" s="271"/>
      <c r="E6" s="271"/>
      <c r="F6" s="271"/>
      <c r="G6" s="271"/>
      <c r="H6" s="271"/>
      <c r="I6" s="271"/>
      <c r="J6" s="271"/>
      <c r="K6" s="271"/>
      <c r="L6" s="271"/>
      <c r="M6" s="272"/>
      <c r="N6" s="2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</row>
    <row r="7" spans="1:39" ht="14.4" x14ac:dyDescent="0.3">
      <c r="A7" s="157" t="s">
        <v>19</v>
      </c>
      <c r="B7" s="158">
        <v>123</v>
      </c>
      <c r="C7" s="158">
        <v>49600</v>
      </c>
      <c r="D7" s="158">
        <v>88</v>
      </c>
      <c r="E7" s="158">
        <v>36870</v>
      </c>
      <c r="F7" s="158">
        <v>90</v>
      </c>
      <c r="G7" s="158">
        <v>37585</v>
      </c>
      <c r="H7" s="158">
        <v>97</v>
      </c>
      <c r="I7" s="158">
        <v>39695</v>
      </c>
      <c r="J7" s="164">
        <v>87</v>
      </c>
      <c r="K7" s="159">
        <v>26630</v>
      </c>
      <c r="L7" s="162">
        <v>82</v>
      </c>
      <c r="M7" s="162">
        <v>27366</v>
      </c>
      <c r="N7" s="203"/>
      <c r="O7" s="202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19"/>
      <c r="AB7" s="119"/>
      <c r="AC7" s="119"/>
      <c r="AD7" s="119"/>
      <c r="AE7" s="119"/>
      <c r="AF7" s="119"/>
      <c r="AG7" s="119"/>
      <c r="AH7" s="119"/>
      <c r="AI7" s="119"/>
      <c r="AJ7" s="119"/>
      <c r="AK7" s="119"/>
      <c r="AL7" s="119"/>
      <c r="AM7" s="119"/>
    </row>
    <row r="8" spans="1:39" ht="14.4" x14ac:dyDescent="0.3">
      <c r="A8" s="157" t="s">
        <v>157</v>
      </c>
      <c r="B8" s="158">
        <v>102</v>
      </c>
      <c r="C8" s="158">
        <v>3180</v>
      </c>
      <c r="D8" s="158">
        <v>105</v>
      </c>
      <c r="E8" s="158">
        <v>3890</v>
      </c>
      <c r="F8" s="158">
        <v>105</v>
      </c>
      <c r="G8" s="158">
        <v>5160</v>
      </c>
      <c r="H8" s="158">
        <v>86</v>
      </c>
      <c r="I8" s="158">
        <v>4100</v>
      </c>
      <c r="J8" s="164">
        <v>93</v>
      </c>
      <c r="K8" s="159">
        <v>3350</v>
      </c>
      <c r="L8" s="162">
        <v>87</v>
      </c>
      <c r="M8" s="162">
        <v>3708</v>
      </c>
      <c r="N8" s="203"/>
      <c r="O8" s="202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M8" s="119"/>
    </row>
    <row r="9" spans="1:39" ht="14.4" x14ac:dyDescent="0.3">
      <c r="A9" s="157" t="s">
        <v>155</v>
      </c>
      <c r="B9" s="158">
        <v>253</v>
      </c>
      <c r="C9" s="158">
        <v>10120</v>
      </c>
      <c r="D9" s="158">
        <v>133</v>
      </c>
      <c r="E9" s="158">
        <v>5586</v>
      </c>
      <c r="F9" s="158">
        <v>148</v>
      </c>
      <c r="G9" s="158">
        <v>5905</v>
      </c>
      <c r="H9" s="158">
        <v>131</v>
      </c>
      <c r="I9" s="158">
        <v>5502</v>
      </c>
      <c r="J9" s="164">
        <v>147</v>
      </c>
      <c r="K9" s="159">
        <v>5711</v>
      </c>
      <c r="L9" s="162">
        <v>17</v>
      </c>
      <c r="M9" s="162">
        <v>682</v>
      </c>
      <c r="N9" s="203"/>
      <c r="O9" s="202"/>
      <c r="P9" s="119"/>
      <c r="Q9" s="119"/>
      <c r="R9" s="119"/>
      <c r="S9" s="119"/>
      <c r="T9" s="119"/>
      <c r="U9" s="119"/>
      <c r="V9" s="119"/>
      <c r="W9" s="119"/>
      <c r="X9" s="119"/>
      <c r="Y9" s="119"/>
      <c r="Z9" s="119"/>
      <c r="AA9" s="119"/>
      <c r="AB9" s="119"/>
      <c r="AC9" s="119"/>
      <c r="AD9" s="119"/>
      <c r="AE9" s="119"/>
      <c r="AF9" s="119"/>
      <c r="AG9" s="119"/>
      <c r="AH9" s="119"/>
      <c r="AI9" s="119"/>
      <c r="AJ9" s="119"/>
      <c r="AK9" s="119"/>
      <c r="AL9" s="119"/>
      <c r="AM9" s="119"/>
    </row>
    <row r="10" spans="1:39" ht="14.4" x14ac:dyDescent="0.3">
      <c r="A10" s="157" t="s">
        <v>158</v>
      </c>
      <c r="B10" s="158">
        <v>156</v>
      </c>
      <c r="C10" s="158">
        <v>32750</v>
      </c>
      <c r="D10" s="158">
        <v>152</v>
      </c>
      <c r="E10" s="158">
        <v>25550</v>
      </c>
      <c r="F10" s="158">
        <v>182</v>
      </c>
      <c r="G10" s="158">
        <v>32070</v>
      </c>
      <c r="H10" s="158">
        <v>141</v>
      </c>
      <c r="I10" s="158">
        <v>19870</v>
      </c>
      <c r="J10" s="164">
        <v>133</v>
      </c>
      <c r="K10" s="159">
        <v>14080</v>
      </c>
      <c r="L10" s="162">
        <v>133</v>
      </c>
      <c r="M10" s="162">
        <v>22135</v>
      </c>
      <c r="N10" s="203"/>
      <c r="O10" s="202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</row>
    <row r="11" spans="1:39" ht="14.4" x14ac:dyDescent="0.3">
      <c r="A11" s="157" t="s">
        <v>20</v>
      </c>
      <c r="B11" s="158">
        <v>2</v>
      </c>
      <c r="C11" s="158">
        <v>830</v>
      </c>
      <c r="D11" s="158">
        <v>2</v>
      </c>
      <c r="E11" s="158">
        <v>850</v>
      </c>
      <c r="F11" s="158">
        <v>2</v>
      </c>
      <c r="G11" s="158">
        <v>815</v>
      </c>
      <c r="H11" s="158">
        <v>4</v>
      </c>
      <c r="I11" s="158">
        <v>1560</v>
      </c>
      <c r="J11" s="164">
        <v>7</v>
      </c>
      <c r="K11" s="159">
        <v>2700</v>
      </c>
      <c r="L11" s="162">
        <v>7</v>
      </c>
      <c r="M11" s="162">
        <v>2666</v>
      </c>
      <c r="N11" s="203"/>
      <c r="O11" s="202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</row>
    <row r="12" spans="1:39" ht="14.4" x14ac:dyDescent="0.3">
      <c r="A12" s="157" t="s">
        <v>21</v>
      </c>
      <c r="B12" s="158">
        <v>120</v>
      </c>
      <c r="C12" s="158">
        <v>1020</v>
      </c>
      <c r="D12" s="158" t="s">
        <v>22</v>
      </c>
      <c r="E12" s="158">
        <v>4790</v>
      </c>
      <c r="F12" s="158" t="s">
        <v>22</v>
      </c>
      <c r="G12" s="158">
        <v>4135</v>
      </c>
      <c r="H12" s="158" t="s">
        <v>10</v>
      </c>
      <c r="I12" s="158">
        <v>10100</v>
      </c>
      <c r="J12" s="164" t="s">
        <v>10</v>
      </c>
      <c r="K12" s="159">
        <v>11000</v>
      </c>
      <c r="L12" s="161" t="s">
        <v>156</v>
      </c>
      <c r="M12" s="162">
        <v>9770</v>
      </c>
      <c r="N12" s="203"/>
      <c r="O12" s="202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</row>
    <row r="13" spans="1:39" ht="14.4" x14ac:dyDescent="0.3">
      <c r="A13" s="157" t="s">
        <v>23</v>
      </c>
      <c r="B13" s="158">
        <v>3</v>
      </c>
      <c r="C13" s="158">
        <v>540</v>
      </c>
      <c r="D13" s="158">
        <v>2</v>
      </c>
      <c r="E13" s="158">
        <v>370</v>
      </c>
      <c r="F13" s="158">
        <v>2</v>
      </c>
      <c r="G13" s="158">
        <v>380</v>
      </c>
      <c r="H13" s="158">
        <v>3</v>
      </c>
      <c r="I13" s="158">
        <v>535</v>
      </c>
      <c r="J13" s="164">
        <v>4</v>
      </c>
      <c r="K13" s="159">
        <v>710</v>
      </c>
      <c r="L13" s="162">
        <v>3</v>
      </c>
      <c r="M13" s="162">
        <v>471</v>
      </c>
      <c r="N13" s="203"/>
      <c r="O13" s="202"/>
      <c r="P13" s="119"/>
      <c r="Q13" s="119"/>
      <c r="R13" s="119"/>
      <c r="S13" s="119"/>
      <c r="T13" s="119"/>
      <c r="U13" s="119"/>
      <c r="V13" s="119"/>
      <c r="W13" s="119"/>
      <c r="X13" s="119"/>
      <c r="Y13" s="119"/>
      <c r="Z13" s="119"/>
      <c r="AA13" s="119"/>
      <c r="AB13" s="119"/>
      <c r="AC13" s="119"/>
      <c r="AD13" s="119"/>
      <c r="AE13" s="119"/>
      <c r="AF13" s="119"/>
      <c r="AG13" s="119"/>
      <c r="AH13" s="119"/>
      <c r="AI13" s="119"/>
      <c r="AJ13" s="119"/>
      <c r="AK13" s="119"/>
      <c r="AL13" s="119"/>
      <c r="AM13" s="119"/>
    </row>
    <row r="14" spans="1:39" ht="14.4" x14ac:dyDescent="0.3">
      <c r="A14" s="157" t="s">
        <v>24</v>
      </c>
      <c r="B14" s="158">
        <v>120</v>
      </c>
      <c r="C14" s="158">
        <v>27880</v>
      </c>
      <c r="D14" s="158">
        <v>65</v>
      </c>
      <c r="E14" s="158">
        <v>14670</v>
      </c>
      <c r="F14" s="158">
        <v>98</v>
      </c>
      <c r="G14" s="158">
        <v>21310</v>
      </c>
      <c r="H14" s="158">
        <v>28</v>
      </c>
      <c r="I14" s="158">
        <v>8520</v>
      </c>
      <c r="J14" s="164">
        <v>120</v>
      </c>
      <c r="K14" s="159">
        <v>23160</v>
      </c>
      <c r="L14" s="162">
        <v>34</v>
      </c>
      <c r="M14" s="162">
        <v>9215</v>
      </c>
      <c r="N14" s="203"/>
      <c r="O14" s="202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19"/>
      <c r="AD14" s="119"/>
      <c r="AE14" s="119"/>
      <c r="AF14" s="119"/>
      <c r="AG14" s="119"/>
      <c r="AH14" s="119"/>
      <c r="AI14" s="119"/>
      <c r="AJ14" s="119"/>
      <c r="AK14" s="119"/>
      <c r="AL14" s="119"/>
      <c r="AM14" s="119"/>
    </row>
    <row r="15" spans="1:39" ht="14.4" x14ac:dyDescent="0.3">
      <c r="A15" s="152" t="s">
        <v>16</v>
      </c>
      <c r="B15" s="142"/>
      <c r="C15" s="142"/>
      <c r="D15" s="142"/>
      <c r="E15" s="142"/>
      <c r="F15" s="142"/>
      <c r="G15" s="142"/>
      <c r="H15" s="165"/>
      <c r="I15" s="165"/>
      <c r="J15" s="142"/>
      <c r="K15" s="142"/>
      <c r="L15" s="166"/>
      <c r="M15" s="166"/>
      <c r="N15" s="12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19"/>
      <c r="AD15" s="119"/>
      <c r="AE15" s="119"/>
      <c r="AF15" s="119"/>
      <c r="AG15" s="119"/>
      <c r="AH15" s="119"/>
      <c r="AI15" s="119"/>
      <c r="AJ15" s="119"/>
      <c r="AK15" s="119"/>
      <c r="AL15" s="119"/>
      <c r="AM15" s="119"/>
    </row>
    <row r="16" spans="1:39" ht="14.4" x14ac:dyDescent="0.3">
      <c r="A16" s="142"/>
      <c r="B16" s="167"/>
      <c r="C16" s="167"/>
      <c r="D16" s="167"/>
      <c r="E16" s="167"/>
      <c r="F16" s="167"/>
      <c r="G16" s="167"/>
      <c r="H16" s="167"/>
      <c r="I16" s="167"/>
      <c r="J16" s="167"/>
      <c r="K16" s="167"/>
      <c r="L16" s="166"/>
      <c r="M16" s="166"/>
      <c r="N16" s="12"/>
      <c r="O16" s="119"/>
      <c r="P16" s="119"/>
      <c r="Q16" s="119"/>
      <c r="R16" s="119"/>
      <c r="S16" s="119"/>
      <c r="T16" s="119"/>
      <c r="U16" s="119"/>
      <c r="V16" s="119"/>
      <c r="W16" s="119"/>
      <c r="X16" s="119"/>
      <c r="Y16" s="119"/>
      <c r="Z16" s="119"/>
      <c r="AA16" s="119"/>
      <c r="AB16" s="119"/>
      <c r="AC16" s="119"/>
      <c r="AD16" s="119"/>
      <c r="AE16" s="119"/>
      <c r="AF16" s="119"/>
      <c r="AG16" s="119"/>
      <c r="AH16" s="119"/>
      <c r="AI16" s="119"/>
      <c r="AJ16" s="119"/>
      <c r="AK16" s="119"/>
      <c r="AL16" s="119"/>
      <c r="AM16" s="119"/>
    </row>
    <row r="17" spans="1:41" ht="14.4" x14ac:dyDescent="0.3">
      <c r="A17" s="2"/>
      <c r="B17" s="11"/>
      <c r="C17" s="11"/>
      <c r="D17" s="11"/>
      <c r="E17" s="11"/>
      <c r="F17" s="11"/>
      <c r="G17" s="11"/>
      <c r="H17" s="11"/>
      <c r="I17" s="11"/>
      <c r="J17" s="13"/>
      <c r="K17" s="13"/>
      <c r="L17" s="12"/>
      <c r="M17" s="12"/>
      <c r="N17" s="12"/>
      <c r="O17" s="119"/>
      <c r="P17" s="119"/>
      <c r="Q17" s="119"/>
      <c r="R17" s="119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  <c r="AC17" s="119"/>
      <c r="AD17" s="119"/>
      <c r="AE17" s="119"/>
      <c r="AF17" s="119"/>
      <c r="AG17" s="119"/>
      <c r="AH17" s="119"/>
      <c r="AI17" s="119"/>
      <c r="AJ17" s="119"/>
      <c r="AK17" s="119"/>
      <c r="AL17" s="119"/>
      <c r="AM17" s="119"/>
    </row>
    <row r="18" spans="1:41" ht="14.4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12"/>
      <c r="M18" s="12"/>
      <c r="N18" s="12"/>
      <c r="O18" s="119"/>
      <c r="P18" s="119"/>
      <c r="Q18" s="119"/>
      <c r="R18" s="119"/>
      <c r="S18" s="119"/>
      <c r="T18" s="119"/>
      <c r="U18" s="119"/>
      <c r="V18" s="119"/>
      <c r="W18" s="119"/>
      <c r="X18" s="119"/>
      <c r="Y18" s="119"/>
      <c r="Z18" s="119"/>
      <c r="AA18" s="119"/>
      <c r="AB18" s="119"/>
      <c r="AC18" s="119"/>
      <c r="AD18" s="119"/>
      <c r="AE18" s="119"/>
      <c r="AF18" s="119"/>
      <c r="AG18" s="119"/>
      <c r="AH18" s="119"/>
      <c r="AI18" s="119"/>
      <c r="AJ18" s="119"/>
      <c r="AK18" s="119"/>
      <c r="AL18" s="119"/>
      <c r="AM18" s="119"/>
    </row>
    <row r="19" spans="1:41" ht="14.4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12"/>
      <c r="M19" s="12"/>
      <c r="N19" s="12"/>
      <c r="O19" s="119"/>
      <c r="P19" s="119"/>
      <c r="Q19" s="119"/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19"/>
      <c r="AD19" s="119"/>
      <c r="AE19" s="119"/>
      <c r="AF19" s="119"/>
      <c r="AG19" s="119"/>
      <c r="AH19" s="119"/>
      <c r="AI19" s="119"/>
      <c r="AJ19" s="119"/>
      <c r="AK19" s="119"/>
      <c r="AL19" s="119"/>
      <c r="AM19" s="119"/>
    </row>
    <row r="20" spans="1:41" ht="14.4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12"/>
      <c r="M20" s="12"/>
      <c r="N20" s="12"/>
      <c r="O20" s="119"/>
      <c r="P20" s="119"/>
      <c r="Q20" s="119"/>
      <c r="R20" s="119"/>
      <c r="S20" s="119"/>
      <c r="T20" s="119"/>
      <c r="U20" s="119"/>
      <c r="V20" s="119"/>
      <c r="W20" s="119"/>
      <c r="X20" s="119"/>
      <c r="Y20" s="119"/>
      <c r="Z20" s="119"/>
      <c r="AA20" s="119"/>
      <c r="AB20" s="119"/>
      <c r="AC20" s="119"/>
      <c r="AD20" s="119"/>
      <c r="AE20" s="119"/>
      <c r="AF20" s="119"/>
      <c r="AG20" s="119"/>
      <c r="AH20" s="119"/>
      <c r="AI20" s="119"/>
      <c r="AJ20" s="119"/>
      <c r="AK20" s="119"/>
      <c r="AL20" s="119"/>
      <c r="AM20" s="119"/>
    </row>
    <row r="21" spans="1:41" ht="15.75" customHeigh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12"/>
      <c r="M21" s="12"/>
      <c r="N21" s="12"/>
      <c r="O21" s="119"/>
      <c r="P21" s="119"/>
      <c r="Q21" s="119"/>
      <c r="R21" s="119"/>
      <c r="S21" s="119"/>
      <c r="T21" s="119"/>
      <c r="U21" s="119"/>
      <c r="V21" s="119"/>
      <c r="W21" s="119"/>
      <c r="X21" s="119"/>
      <c r="Y21" s="119"/>
      <c r="Z21" s="119"/>
      <c r="AA21" s="119"/>
      <c r="AB21" s="119"/>
      <c r="AC21" s="119"/>
      <c r="AD21" s="119"/>
      <c r="AE21" s="119"/>
      <c r="AF21" s="119"/>
      <c r="AG21" s="119"/>
      <c r="AH21" s="119"/>
      <c r="AI21" s="119"/>
      <c r="AJ21" s="119"/>
      <c r="AK21" s="119"/>
      <c r="AL21" s="119"/>
      <c r="AM21" s="119"/>
    </row>
    <row r="22" spans="1:41" ht="15.75" customHeight="1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</row>
    <row r="23" spans="1:41" ht="15.75" customHeigh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119"/>
      <c r="P23" s="119"/>
      <c r="Q23" s="119"/>
      <c r="R23" s="119"/>
      <c r="S23" s="119"/>
      <c r="T23" s="119"/>
      <c r="U23" s="119"/>
      <c r="V23" s="119"/>
      <c r="W23" s="119"/>
      <c r="X23" s="119"/>
      <c r="Y23" s="119"/>
      <c r="Z23" s="119"/>
      <c r="AA23" s="119"/>
      <c r="AB23" s="119"/>
      <c r="AC23" s="119"/>
      <c r="AD23" s="119"/>
      <c r="AE23" s="119"/>
      <c r="AF23" s="119"/>
      <c r="AG23" s="119"/>
      <c r="AH23" s="119"/>
      <c r="AI23" s="119"/>
      <c r="AJ23" s="119"/>
      <c r="AK23" s="119"/>
      <c r="AL23" s="119"/>
      <c r="AM23" s="119"/>
    </row>
    <row r="24" spans="1:41" ht="15.75" customHeigh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</row>
    <row r="25" spans="1:41" ht="15.75" customHeigh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19"/>
      <c r="AD25" s="119"/>
      <c r="AE25" s="119"/>
      <c r="AF25" s="119"/>
      <c r="AG25" s="119"/>
      <c r="AH25" s="119"/>
      <c r="AI25" s="119"/>
      <c r="AJ25" s="119"/>
      <c r="AK25" s="119"/>
      <c r="AL25" s="119"/>
      <c r="AM25" s="119"/>
    </row>
    <row r="26" spans="1:41" ht="15.75" customHeigh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19"/>
      <c r="Z26" s="119"/>
      <c r="AA26" s="119"/>
      <c r="AB26" s="119"/>
      <c r="AC26" s="119"/>
      <c r="AD26" s="119"/>
      <c r="AE26" s="119"/>
      <c r="AF26" s="119"/>
      <c r="AG26" s="119"/>
      <c r="AH26" s="119"/>
      <c r="AI26" s="119"/>
      <c r="AJ26" s="119"/>
      <c r="AK26" s="119"/>
      <c r="AL26" s="119"/>
      <c r="AM26" s="119"/>
    </row>
    <row r="27" spans="1:41" ht="15.75" customHeight="1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14"/>
      <c r="M27" s="14"/>
      <c r="N27" s="2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19"/>
      <c r="AD27" s="119"/>
      <c r="AE27" s="119"/>
      <c r="AF27" s="119"/>
      <c r="AG27" s="119"/>
      <c r="AH27" s="119"/>
      <c r="AI27" s="119"/>
      <c r="AJ27" s="119"/>
      <c r="AK27" s="119"/>
      <c r="AL27" s="119"/>
      <c r="AM27" s="119"/>
    </row>
    <row r="28" spans="1:41" ht="15.75" customHeigh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14"/>
      <c r="M28" s="14"/>
      <c r="N28" s="15"/>
      <c r="O28" s="122"/>
      <c r="P28" s="122">
        <v>2006</v>
      </c>
      <c r="Q28" s="122">
        <v>2007</v>
      </c>
      <c r="R28" s="122">
        <v>2008</v>
      </c>
      <c r="S28" s="122">
        <v>2009</v>
      </c>
      <c r="T28" s="122">
        <v>2010</v>
      </c>
      <c r="U28" s="122">
        <v>2011</v>
      </c>
      <c r="V28" s="122">
        <v>2012</v>
      </c>
      <c r="W28" s="122">
        <v>2013</v>
      </c>
      <c r="X28" s="122">
        <v>2014</v>
      </c>
      <c r="Y28" s="122">
        <v>2015</v>
      </c>
      <c r="Z28" s="122">
        <v>2016</v>
      </c>
      <c r="AA28" s="122">
        <v>2017</v>
      </c>
      <c r="AB28" s="122">
        <v>2018</v>
      </c>
      <c r="AC28" s="122">
        <v>2019</v>
      </c>
      <c r="AD28" s="122">
        <v>2020</v>
      </c>
      <c r="AE28" s="122">
        <v>2021</v>
      </c>
      <c r="AF28" s="122">
        <v>2022</v>
      </c>
      <c r="AG28" s="122">
        <v>2023</v>
      </c>
      <c r="AH28" s="122">
        <v>2024</v>
      </c>
      <c r="AI28" s="122">
        <v>2025</v>
      </c>
      <c r="AJ28"/>
      <c r="AK28"/>
      <c r="AL28"/>
      <c r="AM28"/>
      <c r="AN28"/>
      <c r="AO28"/>
    </row>
    <row r="29" spans="1:41" ht="15.75" customHeight="1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14"/>
      <c r="M29" s="14"/>
      <c r="N29" s="15"/>
      <c r="O29" s="235"/>
      <c r="P29" s="235">
        <v>28135</v>
      </c>
      <c r="Q29" s="235">
        <v>21515</v>
      </c>
      <c r="R29" s="235">
        <v>18850</v>
      </c>
      <c r="S29" s="235">
        <v>13100</v>
      </c>
      <c r="T29" s="235">
        <v>12510</v>
      </c>
      <c r="U29" s="235">
        <v>12410</v>
      </c>
      <c r="V29" s="235">
        <v>12510</v>
      </c>
      <c r="W29" s="235">
        <v>12550</v>
      </c>
      <c r="X29" s="235">
        <v>13805</v>
      </c>
      <c r="Y29" s="235">
        <v>12463</v>
      </c>
      <c r="Z29" s="235">
        <v>13380</v>
      </c>
      <c r="AA29" s="235">
        <v>6330</v>
      </c>
      <c r="AB29" s="235">
        <v>6325</v>
      </c>
      <c r="AC29" s="235">
        <v>4000</v>
      </c>
      <c r="AD29" s="235">
        <v>3180</v>
      </c>
      <c r="AE29" s="235">
        <v>3890</v>
      </c>
      <c r="AF29" s="235">
        <v>5160</v>
      </c>
      <c r="AG29" s="235">
        <v>4100</v>
      </c>
      <c r="AH29" s="235">
        <v>3350</v>
      </c>
      <c r="AI29" s="235">
        <v>3708</v>
      </c>
      <c r="AJ29"/>
      <c r="AK29"/>
      <c r="AL29"/>
      <c r="AM29"/>
      <c r="AN29"/>
      <c r="AO29"/>
    </row>
    <row r="30" spans="1:41" ht="15.75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119"/>
      <c r="P30" s="119"/>
      <c r="Q30" s="119"/>
      <c r="R30" s="119"/>
      <c r="S30" s="119"/>
      <c r="T30" s="119"/>
      <c r="U30" s="119"/>
      <c r="V30" s="119"/>
      <c r="W30" s="119"/>
      <c r="X30" s="119"/>
      <c r="Y30" s="119"/>
      <c r="Z30" s="119"/>
      <c r="AA30" s="119"/>
      <c r="AB30" s="119"/>
      <c r="AC30" s="119"/>
      <c r="AD30" s="119"/>
      <c r="AE30" s="119"/>
      <c r="AF30" s="119"/>
      <c r="AG30" s="119"/>
      <c r="AH30" s="119"/>
      <c r="AI30" s="119"/>
      <c r="AJ30" s="119"/>
      <c r="AK30" s="119"/>
      <c r="AL30" s="119"/>
      <c r="AM30" s="119"/>
    </row>
    <row r="31" spans="1:41" ht="15.75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119"/>
      <c r="AE31" s="119"/>
      <c r="AF31" s="119"/>
      <c r="AG31" s="119"/>
      <c r="AH31" s="119"/>
      <c r="AI31" s="119"/>
      <c r="AJ31" s="119"/>
      <c r="AK31" s="119"/>
      <c r="AL31" s="119"/>
      <c r="AM31" s="119"/>
    </row>
    <row r="32" spans="1:41" ht="15.75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19"/>
      <c r="AD32" s="119"/>
      <c r="AE32" s="119"/>
      <c r="AF32" s="119"/>
      <c r="AG32" s="119"/>
      <c r="AH32" s="119"/>
      <c r="AI32" s="119"/>
      <c r="AJ32" s="119"/>
      <c r="AK32" s="119"/>
      <c r="AL32" s="119"/>
      <c r="AM32" s="119"/>
    </row>
    <row r="33" spans="1:39" ht="15.75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119"/>
      <c r="AD33" s="119"/>
      <c r="AE33" s="119"/>
      <c r="AF33" s="119"/>
      <c r="AG33" s="119"/>
      <c r="AH33" s="119"/>
      <c r="AI33" s="119"/>
      <c r="AJ33" s="119"/>
      <c r="AK33" s="119"/>
      <c r="AL33" s="119"/>
      <c r="AM33" s="119"/>
    </row>
    <row r="34" spans="1:39" ht="15.75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119"/>
      <c r="AI34" s="119"/>
      <c r="AJ34" s="119"/>
      <c r="AK34" s="119"/>
      <c r="AL34" s="119"/>
      <c r="AM34" s="119"/>
    </row>
    <row r="35" spans="1:39" ht="15.75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19"/>
    </row>
    <row r="36" spans="1:39" ht="15.75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  <c r="AC36" s="119"/>
      <c r="AD36" s="119"/>
      <c r="AE36" s="119"/>
      <c r="AF36" s="119"/>
      <c r="AG36" s="119"/>
      <c r="AH36" s="119"/>
      <c r="AI36" s="119"/>
      <c r="AJ36" s="119"/>
      <c r="AK36" s="119"/>
      <c r="AL36" s="119"/>
      <c r="AM36" s="119"/>
    </row>
    <row r="37" spans="1:39" ht="15.75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119"/>
      <c r="AE37" s="119"/>
      <c r="AF37" s="119"/>
      <c r="AG37" s="119"/>
      <c r="AH37" s="119"/>
      <c r="AI37" s="119"/>
      <c r="AJ37" s="119"/>
      <c r="AK37" s="119"/>
      <c r="AL37" s="119"/>
      <c r="AM37" s="119"/>
    </row>
    <row r="38" spans="1:39" ht="15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  <c r="AA38" s="119"/>
      <c r="AB38" s="119"/>
      <c r="AC38" s="119"/>
      <c r="AD38" s="119"/>
      <c r="AE38" s="119"/>
      <c r="AF38" s="119"/>
      <c r="AG38" s="119"/>
      <c r="AH38" s="119"/>
      <c r="AI38" s="119"/>
      <c r="AJ38" s="119"/>
      <c r="AK38" s="119"/>
      <c r="AL38" s="119"/>
      <c r="AM38" s="119"/>
    </row>
    <row r="39" spans="1:39" ht="15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19"/>
      <c r="AE39" s="119"/>
      <c r="AF39" s="119"/>
      <c r="AG39" s="119"/>
      <c r="AH39" s="119"/>
      <c r="AI39" s="119"/>
      <c r="AJ39" s="119"/>
      <c r="AK39" s="119"/>
      <c r="AL39" s="119"/>
      <c r="AM39" s="119"/>
    </row>
    <row r="40" spans="1:39" ht="15.7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19"/>
      <c r="AE40" s="119"/>
      <c r="AF40" s="119"/>
      <c r="AG40" s="119"/>
      <c r="AH40" s="119"/>
      <c r="AI40" s="119"/>
      <c r="AJ40" s="119"/>
      <c r="AK40" s="119"/>
      <c r="AL40" s="119"/>
      <c r="AM40" s="119"/>
    </row>
    <row r="41" spans="1:39" ht="15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19"/>
      <c r="AE41" s="119"/>
      <c r="AF41" s="119"/>
      <c r="AG41" s="119"/>
      <c r="AH41" s="119"/>
      <c r="AI41" s="119"/>
      <c r="AJ41" s="119"/>
      <c r="AK41" s="119"/>
      <c r="AL41" s="119"/>
      <c r="AM41" s="119"/>
    </row>
    <row r="42" spans="1:39" ht="15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19"/>
      <c r="AF42" s="119"/>
      <c r="AG42" s="119"/>
      <c r="AH42" s="119"/>
      <c r="AI42" s="119"/>
      <c r="AJ42" s="119"/>
      <c r="AK42" s="119"/>
      <c r="AL42" s="119"/>
      <c r="AM42" s="119"/>
    </row>
    <row r="43" spans="1:39" ht="15.7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19"/>
      <c r="AF43" s="119"/>
      <c r="AG43" s="119"/>
      <c r="AH43" s="119"/>
      <c r="AI43" s="119"/>
      <c r="AJ43" s="119"/>
      <c r="AK43" s="119"/>
      <c r="AL43" s="119"/>
      <c r="AM43" s="119"/>
    </row>
    <row r="44" spans="1:39" ht="15.7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</row>
    <row r="45" spans="1:39" ht="15.7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19"/>
      <c r="AF45" s="119"/>
      <c r="AG45" s="119"/>
      <c r="AH45" s="119"/>
      <c r="AI45" s="119"/>
      <c r="AJ45" s="119"/>
      <c r="AK45" s="119"/>
      <c r="AL45" s="119"/>
      <c r="AM45" s="119"/>
    </row>
    <row r="46" spans="1:39" ht="15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19"/>
      <c r="AF46" s="119"/>
      <c r="AG46" s="119"/>
      <c r="AH46" s="119"/>
      <c r="AI46" s="119"/>
      <c r="AJ46" s="119"/>
      <c r="AK46" s="119"/>
      <c r="AL46" s="119"/>
      <c r="AM46" s="119"/>
    </row>
    <row r="47" spans="1:39" ht="15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19"/>
      <c r="AF47" s="119"/>
      <c r="AG47" s="119"/>
      <c r="AH47" s="119"/>
      <c r="AI47" s="119"/>
      <c r="AJ47" s="119"/>
      <c r="AK47" s="119"/>
      <c r="AL47" s="119"/>
      <c r="AM47" s="119"/>
    </row>
    <row r="48" spans="1:39" ht="15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19"/>
      <c r="AF48" s="119"/>
      <c r="AG48" s="119"/>
      <c r="AH48" s="119"/>
      <c r="AI48" s="119"/>
      <c r="AJ48" s="119"/>
      <c r="AK48" s="119"/>
      <c r="AL48" s="119"/>
      <c r="AM48" s="119"/>
    </row>
    <row r="49" spans="1:39" ht="15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</row>
    <row r="50" spans="1:39" ht="15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19"/>
      <c r="AF50" s="119"/>
      <c r="AG50" s="119"/>
      <c r="AH50" s="119"/>
      <c r="AI50" s="119"/>
      <c r="AJ50" s="119"/>
      <c r="AK50" s="119"/>
      <c r="AL50" s="119"/>
      <c r="AM50" s="119"/>
    </row>
    <row r="51" spans="1:39" ht="15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19"/>
      <c r="AF51" s="119"/>
      <c r="AG51" s="119"/>
      <c r="AH51" s="119"/>
      <c r="AI51" s="119"/>
      <c r="AJ51" s="119"/>
      <c r="AK51" s="119"/>
      <c r="AL51" s="119"/>
      <c r="AM51" s="119"/>
    </row>
    <row r="52" spans="1:39" ht="15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19"/>
      <c r="AF52" s="119"/>
      <c r="AG52" s="119"/>
      <c r="AH52" s="119"/>
      <c r="AI52" s="119"/>
      <c r="AJ52" s="119"/>
      <c r="AK52" s="119"/>
      <c r="AL52" s="119"/>
      <c r="AM52" s="119"/>
    </row>
    <row r="53" spans="1:39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19"/>
    </row>
    <row r="54" spans="1:39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19"/>
      <c r="AF54" s="119"/>
      <c r="AG54" s="119"/>
      <c r="AH54" s="119"/>
      <c r="AI54" s="119"/>
      <c r="AJ54" s="119"/>
      <c r="AK54" s="119"/>
      <c r="AL54" s="119"/>
      <c r="AM54" s="119"/>
    </row>
    <row r="55" spans="1:39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19"/>
      <c r="AE55" s="119"/>
      <c r="AF55" s="119"/>
      <c r="AG55" s="119"/>
      <c r="AH55" s="119"/>
      <c r="AI55" s="119"/>
      <c r="AJ55" s="119"/>
      <c r="AK55" s="119"/>
      <c r="AL55" s="119"/>
      <c r="AM55" s="119"/>
    </row>
    <row r="56" spans="1:39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  <c r="AC56" s="119"/>
      <c r="AD56" s="119"/>
      <c r="AE56" s="119"/>
      <c r="AF56" s="119"/>
      <c r="AG56" s="119"/>
      <c r="AH56" s="119"/>
      <c r="AI56" s="119"/>
      <c r="AJ56" s="119"/>
      <c r="AK56" s="119"/>
      <c r="AL56" s="119"/>
      <c r="AM56" s="119"/>
    </row>
    <row r="57" spans="1:39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  <c r="AA57" s="119"/>
      <c r="AB57" s="119"/>
      <c r="AC57" s="119"/>
      <c r="AD57" s="119"/>
      <c r="AE57" s="119"/>
      <c r="AF57" s="119"/>
      <c r="AG57" s="119"/>
      <c r="AH57" s="119"/>
      <c r="AI57" s="119"/>
      <c r="AJ57" s="119"/>
      <c r="AK57" s="119"/>
      <c r="AL57" s="119"/>
      <c r="AM57" s="119"/>
    </row>
    <row r="58" spans="1:39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19"/>
      <c r="AE58" s="119"/>
      <c r="AF58" s="119"/>
      <c r="AG58" s="119"/>
      <c r="AH58" s="119"/>
      <c r="AI58" s="119"/>
      <c r="AJ58" s="119"/>
      <c r="AK58" s="119"/>
      <c r="AL58" s="119"/>
      <c r="AM58" s="119"/>
    </row>
    <row r="59" spans="1:39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</row>
    <row r="60" spans="1:39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</row>
    <row r="61" spans="1:39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</row>
    <row r="62" spans="1:39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</row>
    <row r="63" spans="1:39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119"/>
      <c r="P63" s="119"/>
      <c r="Q63" s="119"/>
      <c r="R63" s="119"/>
      <c r="S63" s="119"/>
      <c r="T63" s="119"/>
      <c r="U63" s="119"/>
      <c r="V63" s="119"/>
      <c r="W63" s="119"/>
      <c r="X63" s="119"/>
      <c r="Y63" s="119"/>
      <c r="Z63" s="119"/>
      <c r="AA63" s="119"/>
      <c r="AB63" s="119"/>
      <c r="AC63" s="119"/>
      <c r="AD63" s="119"/>
      <c r="AE63" s="119"/>
      <c r="AF63" s="119"/>
      <c r="AG63" s="119"/>
      <c r="AH63" s="119"/>
      <c r="AI63" s="119"/>
      <c r="AJ63" s="119"/>
      <c r="AK63" s="119"/>
      <c r="AL63" s="119"/>
      <c r="AM63" s="119"/>
    </row>
    <row r="64" spans="1:39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119"/>
      <c r="P64" s="119"/>
      <c r="Q64" s="119"/>
      <c r="R64" s="119"/>
      <c r="S64" s="119"/>
      <c r="T64" s="119"/>
      <c r="U64" s="119"/>
      <c r="V64" s="119"/>
      <c r="W64" s="119"/>
      <c r="X64" s="119"/>
      <c r="Y64" s="119"/>
      <c r="Z64" s="119"/>
      <c r="AA64" s="119"/>
      <c r="AB64" s="119"/>
      <c r="AC64" s="119"/>
      <c r="AD64" s="119"/>
      <c r="AE64" s="119"/>
      <c r="AF64" s="119"/>
      <c r="AG64" s="119"/>
      <c r="AH64" s="119"/>
      <c r="AI64" s="119"/>
      <c r="AJ64" s="119"/>
      <c r="AK64" s="119"/>
      <c r="AL64" s="119"/>
      <c r="AM64" s="119"/>
    </row>
    <row r="65" spans="1:39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119"/>
      <c r="P65" s="119"/>
      <c r="Q65" s="119"/>
      <c r="R65" s="119"/>
      <c r="S65" s="119"/>
      <c r="T65" s="119"/>
      <c r="U65" s="119"/>
      <c r="V65" s="119"/>
      <c r="W65" s="119"/>
      <c r="X65" s="119"/>
      <c r="Y65" s="119"/>
      <c r="Z65" s="119"/>
      <c r="AA65" s="119"/>
      <c r="AB65" s="119"/>
      <c r="AC65" s="119"/>
      <c r="AD65" s="119"/>
      <c r="AE65" s="119"/>
      <c r="AF65" s="119"/>
      <c r="AG65" s="119"/>
      <c r="AH65" s="119"/>
      <c r="AI65" s="119"/>
      <c r="AJ65" s="119"/>
      <c r="AK65" s="119"/>
      <c r="AL65" s="119"/>
      <c r="AM65" s="119"/>
    </row>
    <row r="66" spans="1:39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119"/>
      <c r="P66" s="119"/>
      <c r="Q66" s="119"/>
      <c r="R66" s="119"/>
      <c r="S66" s="119"/>
      <c r="T66" s="119"/>
      <c r="U66" s="119"/>
      <c r="V66" s="119"/>
      <c r="W66" s="119"/>
      <c r="X66" s="119"/>
      <c r="Y66" s="119"/>
      <c r="Z66" s="119"/>
      <c r="AA66" s="119"/>
      <c r="AB66" s="119"/>
      <c r="AC66" s="119"/>
      <c r="AD66" s="119"/>
      <c r="AE66" s="119"/>
      <c r="AF66" s="119"/>
      <c r="AG66" s="119"/>
      <c r="AH66" s="119"/>
      <c r="AI66" s="119"/>
      <c r="AJ66" s="119"/>
      <c r="AK66" s="119"/>
      <c r="AL66" s="119"/>
      <c r="AM66" s="119"/>
    </row>
    <row r="67" spans="1:39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119"/>
      <c r="P67" s="119"/>
      <c r="Q67" s="119"/>
      <c r="R67" s="119"/>
      <c r="S67" s="119"/>
      <c r="T67" s="119"/>
      <c r="U67" s="119"/>
      <c r="V67" s="119"/>
      <c r="W67" s="119"/>
      <c r="X67" s="119"/>
      <c r="Y67" s="119"/>
      <c r="Z67" s="119"/>
      <c r="AA67" s="119"/>
      <c r="AB67" s="119"/>
      <c r="AC67" s="119"/>
      <c r="AD67" s="119"/>
      <c r="AE67" s="119"/>
      <c r="AF67" s="119"/>
      <c r="AG67" s="119"/>
      <c r="AH67" s="119"/>
      <c r="AI67" s="119"/>
      <c r="AJ67" s="119"/>
      <c r="AK67" s="119"/>
      <c r="AL67" s="119"/>
      <c r="AM67" s="119"/>
    </row>
    <row r="68" spans="1:39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119"/>
      <c r="P68" s="119"/>
      <c r="Q68" s="119"/>
      <c r="R68" s="119"/>
      <c r="S68" s="119"/>
      <c r="T68" s="119"/>
      <c r="U68" s="119"/>
      <c r="V68" s="119"/>
      <c r="W68" s="119"/>
      <c r="X68" s="119"/>
      <c r="Y68" s="119"/>
      <c r="Z68" s="119"/>
      <c r="AA68" s="119"/>
      <c r="AB68" s="119"/>
      <c r="AC68" s="119"/>
      <c r="AD68" s="119"/>
      <c r="AE68" s="119"/>
      <c r="AF68" s="119"/>
      <c r="AG68" s="119"/>
      <c r="AH68" s="119"/>
      <c r="AI68" s="119"/>
      <c r="AJ68" s="119"/>
      <c r="AK68" s="119"/>
      <c r="AL68" s="119"/>
      <c r="AM68" s="119"/>
    </row>
    <row r="69" spans="1:39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119"/>
      <c r="P69" s="119"/>
      <c r="Q69" s="119"/>
      <c r="R69" s="119"/>
      <c r="S69" s="119"/>
      <c r="T69" s="119"/>
      <c r="U69" s="119"/>
      <c r="V69" s="119"/>
      <c r="W69" s="119"/>
      <c r="X69" s="119"/>
      <c r="Y69" s="119"/>
      <c r="Z69" s="119"/>
      <c r="AA69" s="119"/>
      <c r="AB69" s="119"/>
      <c r="AC69" s="119"/>
      <c r="AD69" s="119"/>
      <c r="AE69" s="119"/>
      <c r="AF69" s="119"/>
      <c r="AG69" s="119"/>
      <c r="AH69" s="119"/>
      <c r="AI69" s="119"/>
      <c r="AJ69" s="119"/>
      <c r="AK69" s="119"/>
      <c r="AL69" s="119"/>
      <c r="AM69" s="119"/>
    </row>
    <row r="70" spans="1:39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119"/>
      <c r="P70" s="119"/>
      <c r="Q70" s="119"/>
      <c r="R70" s="119"/>
      <c r="S70" s="119"/>
      <c r="T70" s="119"/>
      <c r="U70" s="119"/>
      <c r="V70" s="119"/>
      <c r="W70" s="119"/>
      <c r="X70" s="119"/>
      <c r="Y70" s="119"/>
      <c r="Z70" s="119"/>
      <c r="AA70" s="119"/>
      <c r="AB70" s="119"/>
      <c r="AC70" s="119"/>
      <c r="AD70" s="119"/>
      <c r="AE70" s="119"/>
      <c r="AF70" s="119"/>
      <c r="AG70" s="119"/>
      <c r="AH70" s="119"/>
      <c r="AI70" s="119"/>
      <c r="AJ70" s="119"/>
      <c r="AK70" s="119"/>
      <c r="AL70" s="119"/>
      <c r="AM70" s="119"/>
    </row>
    <row r="71" spans="1:39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119"/>
      <c r="P71" s="119"/>
      <c r="Q71" s="119"/>
      <c r="R71" s="119"/>
      <c r="S71" s="119"/>
      <c r="T71" s="119"/>
      <c r="U71" s="119"/>
      <c r="V71" s="119"/>
      <c r="W71" s="119"/>
      <c r="X71" s="119"/>
      <c r="Y71" s="119"/>
      <c r="Z71" s="119"/>
      <c r="AA71" s="119"/>
      <c r="AB71" s="119"/>
      <c r="AC71" s="119"/>
      <c r="AD71" s="119"/>
      <c r="AE71" s="119"/>
      <c r="AF71" s="119"/>
      <c r="AG71" s="119"/>
      <c r="AH71" s="119"/>
      <c r="AI71" s="119"/>
      <c r="AJ71" s="119"/>
      <c r="AK71" s="119"/>
      <c r="AL71" s="119"/>
      <c r="AM71" s="119"/>
    </row>
    <row r="72" spans="1:39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119"/>
      <c r="P72" s="119"/>
      <c r="Q72" s="119"/>
      <c r="R72" s="119"/>
      <c r="S72" s="119"/>
      <c r="T72" s="119"/>
      <c r="U72" s="119"/>
      <c r="V72" s="119"/>
      <c r="W72" s="119"/>
      <c r="X72" s="119"/>
      <c r="Y72" s="119"/>
      <c r="Z72" s="119"/>
      <c r="AA72" s="119"/>
      <c r="AB72" s="119"/>
      <c r="AC72" s="119"/>
      <c r="AD72" s="119"/>
      <c r="AE72" s="119"/>
      <c r="AF72" s="119"/>
      <c r="AG72" s="119"/>
      <c r="AH72" s="119"/>
      <c r="AI72" s="119"/>
      <c r="AJ72" s="119"/>
      <c r="AK72" s="119"/>
      <c r="AL72" s="119"/>
      <c r="AM72" s="119"/>
    </row>
    <row r="73" spans="1:39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119"/>
      <c r="P73" s="119"/>
      <c r="Q73" s="119"/>
      <c r="R73" s="119"/>
      <c r="S73" s="119"/>
      <c r="T73" s="119"/>
      <c r="U73" s="119"/>
      <c r="V73" s="119"/>
      <c r="W73" s="119"/>
      <c r="X73" s="119"/>
      <c r="Y73" s="119"/>
      <c r="Z73" s="119"/>
      <c r="AA73" s="119"/>
      <c r="AB73" s="119"/>
      <c r="AC73" s="119"/>
      <c r="AD73" s="119"/>
      <c r="AE73" s="119"/>
      <c r="AF73" s="119"/>
      <c r="AG73" s="119"/>
      <c r="AH73" s="119"/>
      <c r="AI73" s="119"/>
      <c r="AJ73" s="119"/>
      <c r="AK73" s="119"/>
      <c r="AL73" s="119"/>
      <c r="AM73" s="119"/>
    </row>
    <row r="74" spans="1:39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119"/>
      <c r="P74" s="119"/>
      <c r="Q74" s="119"/>
      <c r="R74" s="119"/>
      <c r="S74" s="119"/>
      <c r="T74" s="119"/>
      <c r="U74" s="119"/>
      <c r="V74" s="119"/>
      <c r="W74" s="119"/>
      <c r="X74" s="119"/>
      <c r="Y74" s="119"/>
      <c r="Z74" s="119"/>
      <c r="AA74" s="119"/>
      <c r="AB74" s="119"/>
      <c r="AC74" s="119"/>
      <c r="AD74" s="119"/>
      <c r="AE74" s="119"/>
      <c r="AF74" s="119"/>
      <c r="AG74" s="119"/>
      <c r="AH74" s="119"/>
      <c r="AI74" s="119"/>
      <c r="AJ74" s="119"/>
      <c r="AK74" s="119"/>
      <c r="AL74" s="119"/>
      <c r="AM74" s="119"/>
    </row>
    <row r="75" spans="1:39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119"/>
      <c r="P75" s="119"/>
      <c r="Q75" s="119"/>
      <c r="R75" s="119"/>
      <c r="S75" s="119"/>
      <c r="T75" s="119"/>
      <c r="U75" s="119"/>
      <c r="V75" s="119"/>
      <c r="W75" s="119"/>
      <c r="X75" s="119"/>
      <c r="Y75" s="119"/>
      <c r="Z75" s="119"/>
      <c r="AA75" s="119"/>
      <c r="AB75" s="119"/>
      <c r="AC75" s="119"/>
      <c r="AD75" s="119"/>
      <c r="AE75" s="119"/>
      <c r="AF75" s="119"/>
      <c r="AG75" s="119"/>
      <c r="AH75" s="119"/>
      <c r="AI75" s="119"/>
      <c r="AJ75" s="119"/>
      <c r="AK75" s="119"/>
      <c r="AL75" s="119"/>
      <c r="AM75" s="119"/>
    </row>
    <row r="76" spans="1:39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119"/>
      <c r="P76" s="119"/>
      <c r="Q76" s="119"/>
      <c r="R76" s="119"/>
      <c r="S76" s="119"/>
      <c r="T76" s="119"/>
      <c r="U76" s="119"/>
      <c r="V76" s="119"/>
      <c r="W76" s="119"/>
      <c r="X76" s="119"/>
      <c r="Y76" s="119"/>
      <c r="Z76" s="119"/>
      <c r="AA76" s="119"/>
      <c r="AB76" s="119"/>
      <c r="AC76" s="119"/>
      <c r="AD76" s="119"/>
      <c r="AE76" s="119"/>
      <c r="AF76" s="119"/>
      <c r="AG76" s="119"/>
      <c r="AH76" s="119"/>
      <c r="AI76" s="119"/>
      <c r="AJ76" s="119"/>
      <c r="AK76" s="119"/>
      <c r="AL76" s="119"/>
      <c r="AM76" s="119"/>
    </row>
    <row r="77" spans="1:39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119"/>
      <c r="P77" s="119"/>
      <c r="Q77" s="119"/>
      <c r="R77" s="119"/>
      <c r="S77" s="119"/>
      <c r="T77" s="119"/>
      <c r="U77" s="119"/>
      <c r="V77" s="119"/>
      <c r="W77" s="119"/>
      <c r="X77" s="119"/>
      <c r="Y77" s="119"/>
      <c r="Z77" s="119"/>
      <c r="AA77" s="119"/>
      <c r="AB77" s="119"/>
      <c r="AC77" s="119"/>
      <c r="AD77" s="119"/>
      <c r="AE77" s="119"/>
      <c r="AF77" s="119"/>
      <c r="AG77" s="119"/>
      <c r="AH77" s="119"/>
      <c r="AI77" s="119"/>
      <c r="AJ77" s="119"/>
      <c r="AK77" s="119"/>
      <c r="AL77" s="119"/>
      <c r="AM77" s="119"/>
    </row>
    <row r="78" spans="1:39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119"/>
      <c r="P78" s="119"/>
      <c r="Q78" s="119"/>
      <c r="R78" s="119"/>
      <c r="S78" s="119"/>
      <c r="T78" s="119"/>
      <c r="U78" s="119"/>
      <c r="V78" s="119"/>
      <c r="W78" s="119"/>
      <c r="X78" s="119"/>
      <c r="Y78" s="119"/>
      <c r="Z78" s="119"/>
      <c r="AA78" s="119"/>
      <c r="AB78" s="119"/>
      <c r="AC78" s="119"/>
      <c r="AD78" s="119"/>
      <c r="AE78" s="119"/>
      <c r="AF78" s="119"/>
      <c r="AG78" s="119"/>
      <c r="AH78" s="119"/>
      <c r="AI78" s="119"/>
      <c r="AJ78" s="119"/>
      <c r="AK78" s="119"/>
      <c r="AL78" s="119"/>
      <c r="AM78" s="119"/>
    </row>
    <row r="79" spans="1:39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119"/>
      <c r="P79" s="119"/>
      <c r="Q79" s="119"/>
      <c r="R79" s="119"/>
      <c r="S79" s="119"/>
      <c r="T79" s="119"/>
      <c r="U79" s="119"/>
      <c r="V79" s="119"/>
      <c r="W79" s="119"/>
      <c r="X79" s="119"/>
      <c r="Y79" s="119"/>
      <c r="Z79" s="119"/>
      <c r="AA79" s="119"/>
      <c r="AB79" s="119"/>
      <c r="AC79" s="119"/>
      <c r="AD79" s="119"/>
      <c r="AE79" s="119"/>
      <c r="AF79" s="119"/>
      <c r="AG79" s="119"/>
      <c r="AH79" s="119"/>
      <c r="AI79" s="119"/>
      <c r="AJ79" s="119"/>
      <c r="AK79" s="119"/>
      <c r="AL79" s="119"/>
      <c r="AM79" s="119"/>
    </row>
    <row r="80" spans="1:39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119"/>
      <c r="P80" s="119"/>
      <c r="Q80" s="119"/>
      <c r="R80" s="119"/>
      <c r="S80" s="119"/>
      <c r="T80" s="119"/>
      <c r="U80" s="119"/>
      <c r="V80" s="119"/>
      <c r="W80" s="119"/>
      <c r="X80" s="119"/>
      <c r="Y80" s="119"/>
      <c r="Z80" s="119"/>
      <c r="AA80" s="119"/>
      <c r="AB80" s="119"/>
      <c r="AC80" s="119"/>
      <c r="AD80" s="119"/>
      <c r="AE80" s="119"/>
      <c r="AF80" s="119"/>
      <c r="AG80" s="119"/>
      <c r="AH80" s="119"/>
      <c r="AI80" s="119"/>
      <c r="AJ80" s="119"/>
      <c r="AK80" s="119"/>
      <c r="AL80" s="119"/>
      <c r="AM80" s="119"/>
    </row>
    <row r="81" spans="1:39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119"/>
      <c r="P81" s="119"/>
      <c r="Q81" s="119"/>
      <c r="R81" s="119"/>
      <c r="S81" s="119"/>
      <c r="T81" s="119"/>
      <c r="U81" s="119"/>
      <c r="V81" s="119"/>
      <c r="W81" s="119"/>
      <c r="X81" s="119"/>
      <c r="Y81" s="119"/>
      <c r="Z81" s="119"/>
      <c r="AA81" s="119"/>
      <c r="AB81" s="119"/>
      <c r="AC81" s="119"/>
      <c r="AD81" s="119"/>
      <c r="AE81" s="119"/>
      <c r="AF81" s="119"/>
      <c r="AG81" s="119"/>
      <c r="AH81" s="119"/>
      <c r="AI81" s="119"/>
      <c r="AJ81" s="119"/>
      <c r="AK81" s="119"/>
      <c r="AL81" s="119"/>
      <c r="AM81" s="119"/>
    </row>
    <row r="82" spans="1:39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119"/>
      <c r="P82" s="119"/>
      <c r="Q82" s="119"/>
      <c r="R82" s="119"/>
      <c r="S82" s="119"/>
      <c r="T82" s="119"/>
      <c r="U82" s="119"/>
      <c r="V82" s="119"/>
      <c r="W82" s="119"/>
      <c r="X82" s="119"/>
      <c r="Y82" s="119"/>
      <c r="Z82" s="119"/>
      <c r="AA82" s="119"/>
      <c r="AB82" s="119"/>
      <c r="AC82" s="119"/>
      <c r="AD82" s="119"/>
      <c r="AE82" s="119"/>
      <c r="AF82" s="119"/>
      <c r="AG82" s="119"/>
      <c r="AH82" s="119"/>
      <c r="AI82" s="119"/>
      <c r="AJ82" s="119"/>
      <c r="AK82" s="119"/>
      <c r="AL82" s="119"/>
      <c r="AM82" s="119"/>
    </row>
    <row r="83" spans="1:39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119"/>
      <c r="P83" s="119"/>
      <c r="Q83" s="119"/>
      <c r="R83" s="119"/>
      <c r="S83" s="119"/>
      <c r="T83" s="119"/>
      <c r="U83" s="119"/>
      <c r="V83" s="119"/>
      <c r="W83" s="119"/>
      <c r="X83" s="119"/>
      <c r="Y83" s="119"/>
      <c r="Z83" s="119"/>
      <c r="AA83" s="119"/>
      <c r="AB83" s="119"/>
      <c r="AC83" s="119"/>
      <c r="AD83" s="119"/>
      <c r="AE83" s="119"/>
      <c r="AF83" s="119"/>
      <c r="AG83" s="119"/>
      <c r="AH83" s="119"/>
      <c r="AI83" s="119"/>
      <c r="AJ83" s="119"/>
      <c r="AK83" s="119"/>
      <c r="AL83" s="119"/>
      <c r="AM83" s="119"/>
    </row>
    <row r="84" spans="1:39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119"/>
      <c r="P84" s="119"/>
      <c r="Q84" s="119"/>
      <c r="R84" s="119"/>
      <c r="S84" s="119"/>
      <c r="T84" s="119"/>
      <c r="U84" s="119"/>
      <c r="V84" s="119"/>
      <c r="W84" s="119"/>
      <c r="X84" s="119"/>
      <c r="Y84" s="119"/>
      <c r="Z84" s="119"/>
      <c r="AA84" s="119"/>
      <c r="AB84" s="119"/>
      <c r="AC84" s="119"/>
      <c r="AD84" s="119"/>
      <c r="AE84" s="119"/>
      <c r="AF84" s="119"/>
      <c r="AG84" s="119"/>
      <c r="AH84" s="119"/>
      <c r="AI84" s="119"/>
      <c r="AJ84" s="119"/>
      <c r="AK84" s="119"/>
      <c r="AL84" s="119"/>
      <c r="AM84" s="119"/>
    </row>
    <row r="85" spans="1:39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119"/>
      <c r="P85" s="119"/>
      <c r="Q85" s="119"/>
      <c r="R85" s="119"/>
      <c r="S85" s="119"/>
      <c r="T85" s="119"/>
      <c r="U85" s="119"/>
      <c r="V85" s="119"/>
      <c r="W85" s="119"/>
      <c r="X85" s="119"/>
      <c r="Y85" s="119"/>
      <c r="Z85" s="119"/>
      <c r="AA85" s="119"/>
      <c r="AB85" s="119"/>
      <c r="AC85" s="119"/>
      <c r="AD85" s="119"/>
      <c r="AE85" s="119"/>
      <c r="AF85" s="119"/>
      <c r="AG85" s="119"/>
      <c r="AH85" s="119"/>
      <c r="AI85" s="119"/>
      <c r="AJ85" s="119"/>
      <c r="AK85" s="119"/>
      <c r="AL85" s="119"/>
      <c r="AM85" s="119"/>
    </row>
    <row r="86" spans="1:39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119"/>
      <c r="P86" s="119"/>
      <c r="Q86" s="119"/>
      <c r="R86" s="119"/>
      <c r="S86" s="119"/>
      <c r="T86" s="119"/>
      <c r="U86" s="119"/>
      <c r="V86" s="119"/>
      <c r="W86" s="119"/>
      <c r="X86" s="119"/>
      <c r="Y86" s="119"/>
      <c r="Z86" s="119"/>
      <c r="AA86" s="119"/>
      <c r="AB86" s="119"/>
      <c r="AC86" s="119"/>
      <c r="AD86" s="119"/>
      <c r="AE86" s="119"/>
      <c r="AF86" s="119"/>
      <c r="AG86" s="119"/>
      <c r="AH86" s="119"/>
      <c r="AI86" s="119"/>
      <c r="AJ86" s="119"/>
      <c r="AK86" s="119"/>
      <c r="AL86" s="119"/>
      <c r="AM86" s="119"/>
    </row>
    <row r="87" spans="1:39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119"/>
      <c r="P87" s="119"/>
      <c r="Q87" s="119"/>
      <c r="R87" s="119"/>
      <c r="S87" s="119"/>
      <c r="T87" s="119"/>
      <c r="U87" s="119"/>
      <c r="V87" s="119"/>
      <c r="W87" s="119"/>
      <c r="X87" s="119"/>
      <c r="Y87" s="119"/>
      <c r="Z87" s="119"/>
      <c r="AA87" s="119"/>
      <c r="AB87" s="119"/>
      <c r="AC87" s="119"/>
      <c r="AD87" s="119"/>
      <c r="AE87" s="119"/>
      <c r="AF87" s="119"/>
      <c r="AG87" s="119"/>
      <c r="AH87" s="119"/>
      <c r="AI87" s="119"/>
      <c r="AJ87" s="119"/>
      <c r="AK87" s="119"/>
      <c r="AL87" s="119"/>
      <c r="AM87" s="119"/>
    </row>
    <row r="88" spans="1:39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119"/>
      <c r="P88" s="119"/>
      <c r="Q88" s="119"/>
      <c r="R88" s="119"/>
      <c r="S88" s="119"/>
      <c r="T88" s="119"/>
      <c r="U88" s="119"/>
      <c r="V88" s="119"/>
      <c r="W88" s="119"/>
      <c r="X88" s="119"/>
      <c r="Y88" s="119"/>
      <c r="Z88" s="119"/>
      <c r="AA88" s="119"/>
      <c r="AB88" s="119"/>
      <c r="AC88" s="119"/>
      <c r="AD88" s="119"/>
      <c r="AE88" s="119"/>
      <c r="AF88" s="119"/>
      <c r="AG88" s="119"/>
      <c r="AH88" s="119"/>
      <c r="AI88" s="119"/>
      <c r="AJ88" s="119"/>
      <c r="AK88" s="119"/>
      <c r="AL88" s="119"/>
      <c r="AM88" s="119"/>
    </row>
    <row r="89" spans="1:39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119"/>
      <c r="P89" s="119"/>
      <c r="Q89" s="119"/>
      <c r="R89" s="119"/>
      <c r="S89" s="119"/>
      <c r="T89" s="119"/>
      <c r="U89" s="119"/>
      <c r="V89" s="119"/>
      <c r="W89" s="119"/>
      <c r="X89" s="119"/>
      <c r="Y89" s="119"/>
      <c r="Z89" s="119"/>
      <c r="AA89" s="119"/>
      <c r="AB89" s="119"/>
      <c r="AC89" s="119"/>
      <c r="AD89" s="119"/>
      <c r="AE89" s="119"/>
      <c r="AF89" s="119"/>
      <c r="AG89" s="119"/>
      <c r="AH89" s="119"/>
      <c r="AI89" s="119"/>
      <c r="AJ89" s="119"/>
      <c r="AK89" s="119"/>
      <c r="AL89" s="119"/>
      <c r="AM89" s="119"/>
    </row>
    <row r="90" spans="1:39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119"/>
      <c r="P90" s="119"/>
      <c r="Q90" s="119"/>
      <c r="R90" s="119"/>
      <c r="S90" s="119"/>
      <c r="T90" s="119"/>
      <c r="U90" s="119"/>
      <c r="V90" s="119"/>
      <c r="W90" s="119"/>
      <c r="X90" s="119"/>
      <c r="Y90" s="119"/>
      <c r="Z90" s="119"/>
      <c r="AA90" s="119"/>
      <c r="AB90" s="119"/>
      <c r="AC90" s="119"/>
      <c r="AD90" s="119"/>
      <c r="AE90" s="119"/>
      <c r="AF90" s="119"/>
      <c r="AG90" s="119"/>
      <c r="AH90" s="119"/>
      <c r="AI90" s="119"/>
      <c r="AJ90" s="119"/>
      <c r="AK90" s="119"/>
      <c r="AL90" s="119"/>
      <c r="AM90" s="119"/>
    </row>
    <row r="91" spans="1:39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119"/>
      <c r="P91" s="119"/>
      <c r="Q91" s="119"/>
      <c r="R91" s="119"/>
      <c r="S91" s="119"/>
      <c r="T91" s="119"/>
      <c r="U91" s="119"/>
      <c r="V91" s="119"/>
      <c r="W91" s="119"/>
      <c r="X91" s="119"/>
      <c r="Y91" s="119"/>
      <c r="Z91" s="119"/>
      <c r="AA91" s="119"/>
      <c r="AB91" s="119"/>
      <c r="AC91" s="119"/>
      <c r="AD91" s="119"/>
      <c r="AE91" s="119"/>
      <c r="AF91" s="119"/>
      <c r="AG91" s="119"/>
      <c r="AH91" s="119"/>
      <c r="AI91" s="119"/>
      <c r="AJ91" s="119"/>
      <c r="AK91" s="119"/>
      <c r="AL91" s="119"/>
      <c r="AM91" s="119"/>
    </row>
    <row r="92" spans="1:39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119"/>
      <c r="P92" s="119"/>
      <c r="Q92" s="119"/>
      <c r="R92" s="119"/>
      <c r="S92" s="119"/>
      <c r="T92" s="119"/>
      <c r="U92" s="119"/>
      <c r="V92" s="119"/>
      <c r="W92" s="119"/>
      <c r="X92" s="119"/>
      <c r="Y92" s="119"/>
      <c r="Z92" s="119"/>
      <c r="AA92" s="119"/>
      <c r="AB92" s="119"/>
      <c r="AC92" s="119"/>
      <c r="AD92" s="119"/>
      <c r="AE92" s="119"/>
      <c r="AF92" s="119"/>
      <c r="AG92" s="119"/>
      <c r="AH92" s="119"/>
      <c r="AI92" s="119"/>
      <c r="AJ92" s="119"/>
      <c r="AK92" s="119"/>
      <c r="AL92" s="119"/>
      <c r="AM92" s="119"/>
    </row>
    <row r="93" spans="1:39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119"/>
      <c r="P93" s="119"/>
      <c r="Q93" s="119"/>
      <c r="R93" s="119"/>
      <c r="S93" s="119"/>
      <c r="T93" s="119"/>
      <c r="U93" s="119"/>
      <c r="V93" s="119"/>
      <c r="W93" s="119"/>
      <c r="X93" s="119"/>
      <c r="Y93" s="119"/>
      <c r="Z93" s="119"/>
      <c r="AA93" s="119"/>
      <c r="AB93" s="119"/>
      <c r="AC93" s="119"/>
      <c r="AD93" s="119"/>
      <c r="AE93" s="119"/>
      <c r="AF93" s="119"/>
      <c r="AG93" s="119"/>
      <c r="AH93" s="119"/>
      <c r="AI93" s="119"/>
      <c r="AJ93" s="119"/>
      <c r="AK93" s="119"/>
      <c r="AL93" s="119"/>
      <c r="AM93" s="119"/>
    </row>
    <row r="94" spans="1:39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119"/>
      <c r="P94" s="119"/>
      <c r="Q94" s="119"/>
      <c r="R94" s="119"/>
      <c r="S94" s="119"/>
      <c r="T94" s="119"/>
      <c r="U94" s="119"/>
      <c r="V94" s="119"/>
      <c r="W94" s="119"/>
      <c r="X94" s="119"/>
      <c r="Y94" s="119"/>
      <c r="Z94" s="119"/>
      <c r="AA94" s="119"/>
      <c r="AB94" s="119"/>
      <c r="AC94" s="119"/>
      <c r="AD94" s="119"/>
      <c r="AE94" s="119"/>
      <c r="AF94" s="119"/>
      <c r="AG94" s="119"/>
      <c r="AH94" s="119"/>
      <c r="AI94" s="119"/>
      <c r="AJ94" s="119"/>
      <c r="AK94" s="119"/>
      <c r="AL94" s="119"/>
      <c r="AM94" s="119"/>
    </row>
    <row r="95" spans="1:39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119"/>
      <c r="P95" s="119"/>
      <c r="Q95" s="119"/>
      <c r="R95" s="119"/>
      <c r="S95" s="119"/>
      <c r="T95" s="119"/>
      <c r="U95" s="119"/>
      <c r="V95" s="119"/>
      <c r="W95" s="119"/>
      <c r="X95" s="119"/>
      <c r="Y95" s="119"/>
      <c r="Z95" s="119"/>
      <c r="AA95" s="119"/>
      <c r="AB95" s="119"/>
      <c r="AC95" s="119"/>
      <c r="AD95" s="119"/>
      <c r="AE95" s="119"/>
      <c r="AF95" s="119"/>
      <c r="AG95" s="119"/>
      <c r="AH95" s="119"/>
      <c r="AI95" s="119"/>
      <c r="AJ95" s="119"/>
      <c r="AK95" s="119"/>
      <c r="AL95" s="119"/>
      <c r="AM95" s="119"/>
    </row>
    <row r="96" spans="1:39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119"/>
      <c r="P96" s="119"/>
      <c r="Q96" s="119"/>
      <c r="R96" s="119"/>
      <c r="S96" s="119"/>
      <c r="T96" s="119"/>
      <c r="U96" s="119"/>
      <c r="V96" s="119"/>
      <c r="W96" s="119"/>
      <c r="X96" s="119"/>
      <c r="Y96" s="119"/>
      <c r="Z96" s="119"/>
      <c r="AA96" s="119"/>
      <c r="AB96" s="119"/>
      <c r="AC96" s="119"/>
      <c r="AD96" s="119"/>
      <c r="AE96" s="119"/>
      <c r="AF96" s="119"/>
      <c r="AG96" s="119"/>
      <c r="AH96" s="119"/>
      <c r="AI96" s="119"/>
      <c r="AJ96" s="119"/>
      <c r="AK96" s="119"/>
      <c r="AL96" s="119"/>
      <c r="AM96" s="119"/>
    </row>
    <row r="97" spans="1:39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119"/>
      <c r="P97" s="119"/>
      <c r="Q97" s="119"/>
      <c r="R97" s="119"/>
      <c r="S97" s="119"/>
      <c r="T97" s="119"/>
      <c r="U97" s="119"/>
      <c r="V97" s="119"/>
      <c r="W97" s="119"/>
      <c r="X97" s="119"/>
      <c r="Y97" s="119"/>
      <c r="Z97" s="119"/>
      <c r="AA97" s="119"/>
      <c r="AB97" s="119"/>
      <c r="AC97" s="119"/>
      <c r="AD97" s="119"/>
      <c r="AE97" s="119"/>
      <c r="AF97" s="119"/>
      <c r="AG97" s="119"/>
      <c r="AH97" s="119"/>
      <c r="AI97" s="119"/>
      <c r="AJ97" s="119"/>
      <c r="AK97" s="119"/>
      <c r="AL97" s="119"/>
      <c r="AM97" s="119"/>
    </row>
    <row r="98" spans="1:39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119"/>
      <c r="P98" s="119"/>
      <c r="Q98" s="119"/>
      <c r="R98" s="119"/>
      <c r="S98" s="119"/>
      <c r="T98" s="119"/>
      <c r="U98" s="119"/>
      <c r="V98" s="119"/>
      <c r="W98" s="119"/>
      <c r="X98" s="119"/>
      <c r="Y98" s="119"/>
      <c r="Z98" s="119"/>
      <c r="AA98" s="119"/>
      <c r="AB98" s="119"/>
      <c r="AC98" s="119"/>
      <c r="AD98" s="119"/>
      <c r="AE98" s="119"/>
      <c r="AF98" s="119"/>
      <c r="AG98" s="119"/>
      <c r="AH98" s="119"/>
      <c r="AI98" s="119"/>
      <c r="AJ98" s="119"/>
      <c r="AK98" s="119"/>
      <c r="AL98" s="119"/>
      <c r="AM98" s="119"/>
    </row>
    <row r="99" spans="1:39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119"/>
      <c r="P99" s="119"/>
      <c r="Q99" s="119"/>
      <c r="R99" s="119"/>
      <c r="S99" s="119"/>
      <c r="T99" s="119"/>
      <c r="U99" s="119"/>
      <c r="V99" s="119"/>
      <c r="W99" s="119"/>
      <c r="X99" s="119"/>
      <c r="Y99" s="119"/>
      <c r="Z99" s="119"/>
      <c r="AA99" s="119"/>
      <c r="AB99" s="119"/>
      <c r="AC99" s="119"/>
      <c r="AD99" s="119"/>
      <c r="AE99" s="119"/>
      <c r="AF99" s="119"/>
      <c r="AG99" s="119"/>
      <c r="AH99" s="119"/>
      <c r="AI99" s="119"/>
      <c r="AJ99" s="119"/>
      <c r="AK99" s="119"/>
      <c r="AL99" s="119"/>
      <c r="AM99" s="119"/>
    </row>
    <row r="100" spans="1:39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119"/>
      <c r="P100" s="119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  <c r="AA100" s="119"/>
      <c r="AB100" s="119"/>
      <c r="AC100" s="119"/>
      <c r="AD100" s="119"/>
      <c r="AE100" s="119"/>
      <c r="AF100" s="119"/>
      <c r="AG100" s="119"/>
      <c r="AH100" s="119"/>
      <c r="AI100" s="119"/>
      <c r="AJ100" s="119"/>
      <c r="AK100" s="119"/>
      <c r="AL100" s="119"/>
      <c r="AM100" s="119"/>
    </row>
    <row r="101" spans="1:39" ht="15.75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119"/>
      <c r="P101" s="119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  <c r="AA101" s="119"/>
      <c r="AB101" s="119"/>
      <c r="AC101" s="119"/>
      <c r="AD101" s="119"/>
      <c r="AE101" s="119"/>
      <c r="AF101" s="119"/>
      <c r="AG101" s="119"/>
      <c r="AH101" s="119"/>
      <c r="AI101" s="119"/>
      <c r="AJ101" s="119"/>
      <c r="AK101" s="119"/>
      <c r="AL101" s="119"/>
      <c r="AM101" s="119"/>
    </row>
    <row r="102" spans="1:39" ht="15.75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19"/>
      <c r="P102" s="119"/>
      <c r="Q102" s="119"/>
      <c r="R102" s="119"/>
      <c r="S102" s="119"/>
      <c r="T102" s="119"/>
      <c r="U102" s="119"/>
      <c r="V102" s="119"/>
      <c r="W102" s="119"/>
      <c r="X102" s="119"/>
      <c r="Y102" s="119"/>
      <c r="Z102" s="119"/>
      <c r="AA102" s="119"/>
      <c r="AB102" s="119"/>
      <c r="AC102" s="119"/>
      <c r="AD102" s="119"/>
      <c r="AE102" s="119"/>
      <c r="AF102" s="119"/>
      <c r="AG102" s="119"/>
      <c r="AH102" s="119"/>
      <c r="AI102" s="119"/>
      <c r="AJ102" s="119"/>
      <c r="AK102" s="119"/>
      <c r="AL102" s="119"/>
      <c r="AM102" s="119"/>
    </row>
    <row r="103" spans="1:39" ht="15.75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19"/>
      <c r="P103" s="119"/>
      <c r="Q103" s="119"/>
      <c r="R103" s="119"/>
      <c r="S103" s="119"/>
      <c r="T103" s="119"/>
      <c r="U103" s="119"/>
      <c r="V103" s="119"/>
      <c r="W103" s="119"/>
      <c r="X103" s="119"/>
      <c r="Y103" s="119"/>
      <c r="Z103" s="119"/>
      <c r="AA103" s="119"/>
      <c r="AB103" s="119"/>
      <c r="AC103" s="119"/>
      <c r="AD103" s="119"/>
      <c r="AE103" s="119"/>
      <c r="AF103" s="119"/>
      <c r="AG103" s="119"/>
      <c r="AH103" s="119"/>
      <c r="AI103" s="119"/>
      <c r="AJ103" s="119"/>
      <c r="AK103" s="119"/>
      <c r="AL103" s="119"/>
      <c r="AM103" s="119"/>
    </row>
    <row r="104" spans="1:39" ht="15.75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19"/>
      <c r="P104" s="119"/>
      <c r="Q104" s="119"/>
      <c r="R104" s="119"/>
      <c r="S104" s="119"/>
      <c r="T104" s="119"/>
      <c r="U104" s="119"/>
      <c r="V104" s="119"/>
      <c r="W104" s="119"/>
      <c r="X104" s="119"/>
      <c r="Y104" s="119"/>
      <c r="Z104" s="119"/>
      <c r="AA104" s="119"/>
      <c r="AB104" s="119"/>
      <c r="AC104" s="119"/>
      <c r="AD104" s="119"/>
      <c r="AE104" s="119"/>
      <c r="AF104" s="119"/>
      <c r="AG104" s="119"/>
      <c r="AH104" s="119"/>
      <c r="AI104" s="119"/>
      <c r="AJ104" s="119"/>
      <c r="AK104" s="119"/>
      <c r="AL104" s="119"/>
      <c r="AM104" s="119"/>
    </row>
    <row r="105" spans="1:39" ht="15.75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119"/>
      <c r="P105" s="119"/>
      <c r="Q105" s="119"/>
      <c r="R105" s="119"/>
      <c r="S105" s="119"/>
      <c r="T105" s="119"/>
      <c r="U105" s="119"/>
      <c r="V105" s="119"/>
      <c r="W105" s="119"/>
      <c r="X105" s="119"/>
      <c r="Y105" s="119"/>
      <c r="Z105" s="119"/>
      <c r="AA105" s="119"/>
      <c r="AB105" s="119"/>
      <c r="AC105" s="119"/>
      <c r="AD105" s="119"/>
      <c r="AE105" s="119"/>
      <c r="AF105" s="119"/>
      <c r="AG105" s="119"/>
      <c r="AH105" s="119"/>
      <c r="AI105" s="119"/>
      <c r="AJ105" s="119"/>
      <c r="AK105" s="119"/>
      <c r="AL105" s="119"/>
      <c r="AM105" s="119"/>
    </row>
    <row r="106" spans="1:39" ht="15.75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119"/>
      <c r="P106" s="119"/>
      <c r="Q106" s="119"/>
      <c r="R106" s="119"/>
      <c r="S106" s="119"/>
      <c r="T106" s="119"/>
      <c r="U106" s="119"/>
      <c r="V106" s="119"/>
      <c r="W106" s="119"/>
      <c r="X106" s="119"/>
      <c r="Y106" s="119"/>
      <c r="Z106" s="119"/>
      <c r="AA106" s="119"/>
      <c r="AB106" s="119"/>
      <c r="AC106" s="119"/>
      <c r="AD106" s="119"/>
      <c r="AE106" s="119"/>
      <c r="AF106" s="119"/>
      <c r="AG106" s="119"/>
      <c r="AH106" s="119"/>
      <c r="AI106" s="119"/>
      <c r="AJ106" s="119"/>
      <c r="AK106" s="119"/>
      <c r="AL106" s="119"/>
      <c r="AM106" s="119"/>
    </row>
    <row r="107" spans="1:39" ht="15.75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119"/>
      <c r="P107" s="119"/>
      <c r="Q107" s="119"/>
      <c r="R107" s="119"/>
      <c r="S107" s="119"/>
      <c r="T107" s="119"/>
      <c r="U107" s="119"/>
      <c r="V107" s="119"/>
      <c r="W107" s="119"/>
      <c r="X107" s="119"/>
      <c r="Y107" s="119"/>
      <c r="Z107" s="119"/>
      <c r="AA107" s="119"/>
      <c r="AB107" s="119"/>
      <c r="AC107" s="119"/>
      <c r="AD107" s="119"/>
      <c r="AE107" s="119"/>
      <c r="AF107" s="119"/>
      <c r="AG107" s="119"/>
      <c r="AH107" s="119"/>
      <c r="AI107" s="119"/>
      <c r="AJ107" s="119"/>
      <c r="AK107" s="119"/>
      <c r="AL107" s="119"/>
      <c r="AM107" s="119"/>
    </row>
    <row r="108" spans="1:39" ht="15.75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119"/>
      <c r="P108" s="119"/>
      <c r="Q108" s="119"/>
      <c r="R108" s="119"/>
      <c r="S108" s="119"/>
      <c r="T108" s="119"/>
      <c r="U108" s="119"/>
      <c r="V108" s="119"/>
      <c r="W108" s="119"/>
      <c r="X108" s="119"/>
      <c r="Y108" s="119"/>
      <c r="Z108" s="119"/>
      <c r="AA108" s="119"/>
      <c r="AB108" s="119"/>
      <c r="AC108" s="119"/>
      <c r="AD108" s="119"/>
      <c r="AE108" s="119"/>
      <c r="AF108" s="119"/>
      <c r="AG108" s="119"/>
      <c r="AH108" s="119"/>
      <c r="AI108" s="119"/>
      <c r="AJ108" s="119"/>
      <c r="AK108" s="119"/>
      <c r="AL108" s="119"/>
      <c r="AM108" s="119"/>
    </row>
    <row r="109" spans="1:39" ht="15.75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119"/>
      <c r="P109" s="119"/>
      <c r="Q109" s="119"/>
      <c r="R109" s="119"/>
      <c r="S109" s="119"/>
      <c r="T109" s="119"/>
      <c r="U109" s="119"/>
      <c r="V109" s="119"/>
      <c r="W109" s="119"/>
      <c r="X109" s="119"/>
      <c r="Y109" s="119"/>
      <c r="Z109" s="119"/>
      <c r="AA109" s="119"/>
      <c r="AB109" s="119"/>
      <c r="AC109" s="119"/>
      <c r="AD109" s="119"/>
      <c r="AE109" s="119"/>
      <c r="AF109" s="119"/>
      <c r="AG109" s="119"/>
      <c r="AH109" s="119"/>
      <c r="AI109" s="119"/>
      <c r="AJ109" s="119"/>
      <c r="AK109" s="119"/>
      <c r="AL109" s="119"/>
      <c r="AM109" s="119"/>
    </row>
    <row r="110" spans="1:39" ht="15.75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119"/>
      <c r="P110" s="119"/>
      <c r="Q110" s="119"/>
      <c r="R110" s="119"/>
      <c r="S110" s="119"/>
      <c r="T110" s="119"/>
      <c r="U110" s="119"/>
      <c r="V110" s="119"/>
      <c r="W110" s="119"/>
      <c r="X110" s="119"/>
      <c r="Y110" s="119"/>
      <c r="Z110" s="119"/>
      <c r="AA110" s="119"/>
      <c r="AB110" s="119"/>
      <c r="AC110" s="119"/>
      <c r="AD110" s="119"/>
      <c r="AE110" s="119"/>
      <c r="AF110" s="119"/>
      <c r="AG110" s="119"/>
      <c r="AH110" s="119"/>
      <c r="AI110" s="119"/>
      <c r="AJ110" s="119"/>
      <c r="AK110" s="119"/>
      <c r="AL110" s="119"/>
      <c r="AM110" s="119"/>
    </row>
    <row r="111" spans="1:39" ht="15.75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19"/>
      <c r="P111" s="119"/>
      <c r="Q111" s="119"/>
      <c r="R111" s="119"/>
      <c r="S111" s="119"/>
      <c r="T111" s="119"/>
      <c r="U111" s="119"/>
      <c r="V111" s="119"/>
      <c r="W111" s="119"/>
      <c r="X111" s="119"/>
      <c r="Y111" s="119"/>
      <c r="Z111" s="119"/>
      <c r="AA111" s="119"/>
      <c r="AB111" s="119"/>
      <c r="AC111" s="119"/>
      <c r="AD111" s="119"/>
      <c r="AE111" s="119"/>
      <c r="AF111" s="119"/>
      <c r="AG111" s="119"/>
      <c r="AH111" s="119"/>
      <c r="AI111" s="119"/>
      <c r="AJ111" s="119"/>
      <c r="AK111" s="119"/>
      <c r="AL111" s="119"/>
      <c r="AM111" s="119"/>
    </row>
    <row r="112" spans="1:39" ht="15.75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19"/>
      <c r="P112" s="119"/>
      <c r="Q112" s="119"/>
      <c r="R112" s="119"/>
      <c r="S112" s="119"/>
      <c r="T112" s="119"/>
      <c r="U112" s="119"/>
      <c r="V112" s="119"/>
      <c r="W112" s="119"/>
      <c r="X112" s="119"/>
      <c r="Y112" s="119"/>
      <c r="Z112" s="119"/>
      <c r="AA112" s="119"/>
      <c r="AB112" s="119"/>
      <c r="AC112" s="119"/>
      <c r="AD112" s="119"/>
      <c r="AE112" s="119"/>
      <c r="AF112" s="119"/>
      <c r="AG112" s="119"/>
      <c r="AH112" s="119"/>
      <c r="AI112" s="119"/>
      <c r="AJ112" s="119"/>
      <c r="AK112" s="119"/>
      <c r="AL112" s="119"/>
      <c r="AM112" s="119"/>
    </row>
    <row r="113" spans="1:39" ht="15.75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19"/>
      <c r="P113" s="119"/>
      <c r="Q113" s="119"/>
      <c r="R113" s="119"/>
      <c r="S113" s="119"/>
      <c r="T113" s="119"/>
      <c r="U113" s="119"/>
      <c r="V113" s="119"/>
      <c r="W113" s="119"/>
      <c r="X113" s="119"/>
      <c r="Y113" s="119"/>
      <c r="Z113" s="119"/>
      <c r="AA113" s="119"/>
      <c r="AB113" s="119"/>
      <c r="AC113" s="119"/>
      <c r="AD113" s="119"/>
      <c r="AE113" s="119"/>
      <c r="AF113" s="119"/>
      <c r="AG113" s="119"/>
      <c r="AH113" s="119"/>
      <c r="AI113" s="119"/>
      <c r="AJ113" s="119"/>
      <c r="AK113" s="119"/>
      <c r="AL113" s="119"/>
      <c r="AM113" s="119"/>
    </row>
    <row r="114" spans="1:39" ht="15.75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19"/>
      <c r="P114" s="119"/>
      <c r="Q114" s="119"/>
      <c r="R114" s="119"/>
      <c r="S114" s="119"/>
      <c r="T114" s="119"/>
      <c r="U114" s="119"/>
      <c r="V114" s="119"/>
      <c r="W114" s="119"/>
      <c r="X114" s="119"/>
      <c r="Y114" s="119"/>
      <c r="Z114" s="119"/>
      <c r="AA114" s="119"/>
      <c r="AB114" s="119"/>
      <c r="AC114" s="119"/>
      <c r="AD114" s="119"/>
      <c r="AE114" s="119"/>
      <c r="AF114" s="119"/>
      <c r="AG114" s="119"/>
      <c r="AH114" s="119"/>
      <c r="AI114" s="119"/>
      <c r="AJ114" s="119"/>
      <c r="AK114" s="119"/>
      <c r="AL114" s="119"/>
      <c r="AM114" s="119"/>
    </row>
    <row r="115" spans="1:39" ht="15.75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19"/>
      <c r="P115" s="119"/>
      <c r="Q115" s="119"/>
      <c r="R115" s="119"/>
      <c r="S115" s="119"/>
      <c r="T115" s="119"/>
      <c r="U115" s="119"/>
      <c r="V115" s="119"/>
      <c r="W115" s="119"/>
      <c r="X115" s="119"/>
      <c r="Y115" s="119"/>
      <c r="Z115" s="119"/>
      <c r="AA115" s="119"/>
      <c r="AB115" s="119"/>
      <c r="AC115" s="119"/>
      <c r="AD115" s="119"/>
      <c r="AE115" s="119"/>
      <c r="AF115" s="119"/>
      <c r="AG115" s="119"/>
      <c r="AH115" s="119"/>
      <c r="AI115" s="119"/>
      <c r="AJ115" s="119"/>
      <c r="AK115" s="119"/>
      <c r="AL115" s="119"/>
      <c r="AM115" s="119"/>
    </row>
    <row r="116" spans="1:39" ht="15.75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19"/>
      <c r="P116" s="119"/>
      <c r="Q116" s="119"/>
      <c r="R116" s="119"/>
      <c r="S116" s="119"/>
      <c r="T116" s="119"/>
      <c r="U116" s="119"/>
      <c r="V116" s="119"/>
      <c r="W116" s="119"/>
      <c r="X116" s="119"/>
      <c r="Y116" s="119"/>
      <c r="Z116" s="119"/>
      <c r="AA116" s="119"/>
      <c r="AB116" s="119"/>
      <c r="AC116" s="119"/>
      <c r="AD116" s="119"/>
      <c r="AE116" s="119"/>
      <c r="AF116" s="119"/>
      <c r="AG116" s="119"/>
      <c r="AH116" s="119"/>
      <c r="AI116" s="119"/>
      <c r="AJ116" s="119"/>
      <c r="AK116" s="119"/>
      <c r="AL116" s="119"/>
      <c r="AM116" s="119"/>
    </row>
    <row r="117" spans="1:39" ht="15.75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119"/>
      <c r="P117" s="119"/>
      <c r="Q117" s="119"/>
      <c r="R117" s="119"/>
      <c r="S117" s="119"/>
      <c r="T117" s="119"/>
      <c r="U117" s="119"/>
      <c r="V117" s="119"/>
      <c r="W117" s="119"/>
      <c r="X117" s="119"/>
      <c r="Y117" s="119"/>
      <c r="Z117" s="119"/>
      <c r="AA117" s="119"/>
      <c r="AB117" s="119"/>
      <c r="AC117" s="119"/>
      <c r="AD117" s="119"/>
      <c r="AE117" s="119"/>
      <c r="AF117" s="119"/>
      <c r="AG117" s="119"/>
      <c r="AH117" s="119"/>
      <c r="AI117" s="119"/>
      <c r="AJ117" s="119"/>
      <c r="AK117" s="119"/>
      <c r="AL117" s="119"/>
      <c r="AM117" s="119"/>
    </row>
    <row r="118" spans="1:39" ht="15.75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19"/>
      <c r="P118" s="119"/>
      <c r="Q118" s="119"/>
      <c r="R118" s="119"/>
      <c r="S118" s="119"/>
      <c r="T118" s="119"/>
      <c r="U118" s="119"/>
      <c r="V118" s="119"/>
      <c r="W118" s="119"/>
      <c r="X118" s="119"/>
      <c r="Y118" s="119"/>
      <c r="Z118" s="119"/>
      <c r="AA118" s="119"/>
      <c r="AB118" s="119"/>
      <c r="AC118" s="119"/>
      <c r="AD118" s="119"/>
      <c r="AE118" s="119"/>
      <c r="AF118" s="119"/>
      <c r="AG118" s="119"/>
      <c r="AH118" s="119"/>
      <c r="AI118" s="119"/>
      <c r="AJ118" s="119"/>
      <c r="AK118" s="119"/>
      <c r="AL118" s="119"/>
      <c r="AM118" s="119"/>
    </row>
    <row r="119" spans="1:39" ht="15.75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119"/>
      <c r="P119" s="119"/>
      <c r="Q119" s="119"/>
      <c r="R119" s="119"/>
      <c r="S119" s="119"/>
      <c r="T119" s="119"/>
      <c r="U119" s="119"/>
      <c r="V119" s="119"/>
      <c r="W119" s="119"/>
      <c r="X119" s="119"/>
      <c r="Y119" s="119"/>
      <c r="Z119" s="119"/>
      <c r="AA119" s="119"/>
      <c r="AB119" s="119"/>
      <c r="AC119" s="119"/>
      <c r="AD119" s="119"/>
      <c r="AE119" s="119"/>
      <c r="AF119" s="119"/>
      <c r="AG119" s="119"/>
      <c r="AH119" s="119"/>
      <c r="AI119" s="119"/>
      <c r="AJ119" s="119"/>
      <c r="AK119" s="119"/>
      <c r="AL119" s="119"/>
      <c r="AM119" s="119"/>
    </row>
    <row r="120" spans="1:39" ht="15.75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19"/>
      <c r="P120" s="119"/>
      <c r="Q120" s="119"/>
      <c r="R120" s="119"/>
      <c r="S120" s="119"/>
      <c r="T120" s="119"/>
      <c r="U120" s="119"/>
      <c r="V120" s="119"/>
      <c r="W120" s="119"/>
      <c r="X120" s="119"/>
      <c r="Y120" s="119"/>
      <c r="Z120" s="119"/>
      <c r="AA120" s="119"/>
      <c r="AB120" s="119"/>
      <c r="AC120" s="119"/>
      <c r="AD120" s="119"/>
      <c r="AE120" s="119"/>
      <c r="AF120" s="119"/>
      <c r="AG120" s="119"/>
      <c r="AH120" s="119"/>
      <c r="AI120" s="119"/>
      <c r="AJ120" s="119"/>
      <c r="AK120" s="119"/>
      <c r="AL120" s="119"/>
      <c r="AM120" s="119"/>
    </row>
    <row r="121" spans="1:39" ht="15.75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19"/>
      <c r="P121" s="119"/>
      <c r="Q121" s="119"/>
      <c r="R121" s="119"/>
      <c r="S121" s="119"/>
      <c r="T121" s="119"/>
      <c r="U121" s="119"/>
      <c r="V121" s="119"/>
      <c r="W121" s="119"/>
      <c r="X121" s="119"/>
      <c r="Y121" s="119"/>
      <c r="Z121" s="119"/>
      <c r="AA121" s="119"/>
      <c r="AB121" s="119"/>
      <c r="AC121" s="119"/>
      <c r="AD121" s="119"/>
      <c r="AE121" s="119"/>
      <c r="AF121" s="119"/>
      <c r="AG121" s="119"/>
      <c r="AH121" s="119"/>
      <c r="AI121" s="119"/>
      <c r="AJ121" s="119"/>
      <c r="AK121" s="119"/>
      <c r="AL121" s="119"/>
      <c r="AM121" s="119"/>
    </row>
    <row r="122" spans="1:39" ht="15.75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19"/>
      <c r="P122" s="119"/>
      <c r="Q122" s="119"/>
      <c r="R122" s="119"/>
      <c r="S122" s="119"/>
      <c r="T122" s="119"/>
      <c r="U122" s="119"/>
      <c r="V122" s="119"/>
      <c r="W122" s="119"/>
      <c r="X122" s="119"/>
      <c r="Y122" s="119"/>
      <c r="Z122" s="119"/>
      <c r="AA122" s="119"/>
      <c r="AB122" s="119"/>
      <c r="AC122" s="119"/>
      <c r="AD122" s="119"/>
      <c r="AE122" s="119"/>
      <c r="AF122" s="119"/>
      <c r="AG122" s="119"/>
      <c r="AH122" s="119"/>
      <c r="AI122" s="119"/>
      <c r="AJ122" s="119"/>
      <c r="AK122" s="119"/>
      <c r="AL122" s="119"/>
      <c r="AM122" s="119"/>
    </row>
    <row r="123" spans="1:39" ht="15.75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19"/>
      <c r="P123" s="119"/>
      <c r="Q123" s="119"/>
      <c r="R123" s="119"/>
      <c r="S123" s="119"/>
      <c r="T123" s="119"/>
      <c r="U123" s="119"/>
      <c r="V123" s="119"/>
      <c r="W123" s="119"/>
      <c r="X123" s="119"/>
      <c r="Y123" s="119"/>
      <c r="Z123" s="119"/>
      <c r="AA123" s="119"/>
      <c r="AB123" s="119"/>
      <c r="AC123" s="119"/>
      <c r="AD123" s="119"/>
      <c r="AE123" s="119"/>
      <c r="AF123" s="119"/>
      <c r="AG123" s="119"/>
      <c r="AH123" s="119"/>
      <c r="AI123" s="119"/>
      <c r="AJ123" s="119"/>
      <c r="AK123" s="119"/>
      <c r="AL123" s="119"/>
      <c r="AM123" s="119"/>
    </row>
    <row r="124" spans="1:39" ht="15.75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119"/>
      <c r="P124" s="119"/>
      <c r="Q124" s="119"/>
      <c r="R124" s="119"/>
      <c r="S124" s="119"/>
      <c r="T124" s="119"/>
      <c r="U124" s="119"/>
      <c r="V124" s="119"/>
      <c r="W124" s="119"/>
      <c r="X124" s="119"/>
      <c r="Y124" s="119"/>
      <c r="Z124" s="119"/>
      <c r="AA124" s="119"/>
      <c r="AB124" s="119"/>
      <c r="AC124" s="119"/>
      <c r="AD124" s="119"/>
      <c r="AE124" s="119"/>
      <c r="AF124" s="119"/>
      <c r="AG124" s="119"/>
      <c r="AH124" s="119"/>
      <c r="AI124" s="119"/>
      <c r="AJ124" s="119"/>
      <c r="AK124" s="119"/>
      <c r="AL124" s="119"/>
      <c r="AM124" s="119"/>
    </row>
    <row r="125" spans="1:39" ht="15.75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19"/>
      <c r="P125" s="119"/>
      <c r="Q125" s="119"/>
      <c r="R125" s="119"/>
      <c r="S125" s="119"/>
      <c r="T125" s="119"/>
      <c r="U125" s="119"/>
      <c r="V125" s="119"/>
      <c r="W125" s="119"/>
      <c r="X125" s="119"/>
      <c r="Y125" s="119"/>
      <c r="Z125" s="119"/>
      <c r="AA125" s="119"/>
      <c r="AB125" s="119"/>
      <c r="AC125" s="119"/>
      <c r="AD125" s="119"/>
      <c r="AE125" s="119"/>
      <c r="AF125" s="119"/>
      <c r="AG125" s="119"/>
      <c r="AH125" s="119"/>
      <c r="AI125" s="119"/>
      <c r="AJ125" s="119"/>
      <c r="AK125" s="119"/>
      <c r="AL125" s="119"/>
      <c r="AM125" s="119"/>
    </row>
    <row r="126" spans="1:39" ht="15.75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19"/>
      <c r="P126" s="119"/>
      <c r="Q126" s="119"/>
      <c r="R126" s="119"/>
      <c r="S126" s="119"/>
      <c r="T126" s="119"/>
      <c r="U126" s="119"/>
      <c r="V126" s="119"/>
      <c r="W126" s="119"/>
      <c r="X126" s="119"/>
      <c r="Y126" s="119"/>
      <c r="Z126" s="119"/>
      <c r="AA126" s="119"/>
      <c r="AB126" s="119"/>
      <c r="AC126" s="119"/>
      <c r="AD126" s="119"/>
      <c r="AE126" s="119"/>
      <c r="AF126" s="119"/>
      <c r="AG126" s="119"/>
      <c r="AH126" s="119"/>
      <c r="AI126" s="119"/>
      <c r="AJ126" s="119"/>
      <c r="AK126" s="119"/>
      <c r="AL126" s="119"/>
      <c r="AM126" s="119"/>
    </row>
    <row r="127" spans="1:39" ht="15.75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119"/>
      <c r="P127" s="119"/>
      <c r="Q127" s="119"/>
      <c r="R127" s="119"/>
      <c r="S127" s="119"/>
      <c r="T127" s="119"/>
      <c r="U127" s="119"/>
      <c r="V127" s="119"/>
      <c r="W127" s="119"/>
      <c r="X127" s="119"/>
      <c r="Y127" s="119"/>
      <c r="Z127" s="119"/>
      <c r="AA127" s="119"/>
      <c r="AB127" s="119"/>
      <c r="AC127" s="119"/>
      <c r="AD127" s="119"/>
      <c r="AE127" s="119"/>
      <c r="AF127" s="119"/>
      <c r="AG127" s="119"/>
      <c r="AH127" s="119"/>
      <c r="AI127" s="119"/>
      <c r="AJ127" s="119"/>
      <c r="AK127" s="119"/>
      <c r="AL127" s="119"/>
      <c r="AM127" s="119"/>
    </row>
    <row r="128" spans="1:39" ht="15.75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119"/>
      <c r="P128" s="119"/>
      <c r="Q128" s="119"/>
      <c r="R128" s="119"/>
      <c r="S128" s="119"/>
      <c r="T128" s="119"/>
      <c r="U128" s="119"/>
      <c r="V128" s="119"/>
      <c r="W128" s="119"/>
      <c r="X128" s="119"/>
      <c r="Y128" s="119"/>
      <c r="Z128" s="119"/>
      <c r="AA128" s="119"/>
      <c r="AB128" s="119"/>
      <c r="AC128" s="119"/>
      <c r="AD128" s="119"/>
      <c r="AE128" s="119"/>
      <c r="AF128" s="119"/>
      <c r="AG128" s="119"/>
      <c r="AH128" s="119"/>
      <c r="AI128" s="119"/>
      <c r="AJ128" s="119"/>
      <c r="AK128" s="119"/>
      <c r="AL128" s="119"/>
      <c r="AM128" s="119"/>
    </row>
    <row r="129" spans="1:39" ht="15.75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119"/>
      <c r="P129" s="119"/>
      <c r="Q129" s="119"/>
      <c r="R129" s="119"/>
      <c r="S129" s="119"/>
      <c r="T129" s="119"/>
      <c r="U129" s="119"/>
      <c r="V129" s="119"/>
      <c r="W129" s="119"/>
      <c r="X129" s="119"/>
      <c r="Y129" s="119"/>
      <c r="Z129" s="119"/>
      <c r="AA129" s="119"/>
      <c r="AB129" s="119"/>
      <c r="AC129" s="119"/>
      <c r="AD129" s="119"/>
      <c r="AE129" s="119"/>
      <c r="AF129" s="119"/>
      <c r="AG129" s="119"/>
      <c r="AH129" s="119"/>
      <c r="AI129" s="119"/>
      <c r="AJ129" s="119"/>
      <c r="AK129" s="119"/>
      <c r="AL129" s="119"/>
      <c r="AM129" s="119"/>
    </row>
    <row r="130" spans="1:39" ht="15.75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119"/>
      <c r="P130" s="119"/>
      <c r="Q130" s="119"/>
      <c r="R130" s="119"/>
      <c r="S130" s="119"/>
      <c r="T130" s="119"/>
      <c r="U130" s="119"/>
      <c r="V130" s="119"/>
      <c r="W130" s="119"/>
      <c r="X130" s="119"/>
      <c r="Y130" s="119"/>
      <c r="Z130" s="119"/>
      <c r="AA130" s="119"/>
      <c r="AB130" s="119"/>
      <c r="AC130" s="119"/>
      <c r="AD130" s="119"/>
      <c r="AE130" s="119"/>
      <c r="AF130" s="119"/>
      <c r="AG130" s="119"/>
      <c r="AH130" s="119"/>
      <c r="AI130" s="119"/>
      <c r="AJ130" s="119"/>
      <c r="AK130" s="119"/>
      <c r="AL130" s="119"/>
      <c r="AM130" s="119"/>
    </row>
    <row r="131" spans="1:39" ht="15.75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119"/>
      <c r="P131" s="119"/>
      <c r="Q131" s="119"/>
      <c r="R131" s="119"/>
      <c r="S131" s="119"/>
      <c r="T131" s="119"/>
      <c r="U131" s="119"/>
      <c r="V131" s="119"/>
      <c r="W131" s="119"/>
      <c r="X131" s="119"/>
      <c r="Y131" s="119"/>
      <c r="Z131" s="119"/>
      <c r="AA131" s="119"/>
      <c r="AB131" s="119"/>
      <c r="AC131" s="119"/>
      <c r="AD131" s="119"/>
      <c r="AE131" s="119"/>
      <c r="AF131" s="119"/>
      <c r="AG131" s="119"/>
      <c r="AH131" s="119"/>
      <c r="AI131" s="119"/>
      <c r="AJ131" s="119"/>
      <c r="AK131" s="119"/>
      <c r="AL131" s="119"/>
      <c r="AM131" s="119"/>
    </row>
    <row r="132" spans="1:39" ht="15.75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119"/>
      <c r="P132" s="119"/>
      <c r="Q132" s="119"/>
      <c r="R132" s="119"/>
      <c r="S132" s="119"/>
      <c r="T132" s="119"/>
      <c r="U132" s="119"/>
      <c r="V132" s="119"/>
      <c r="W132" s="119"/>
      <c r="X132" s="119"/>
      <c r="Y132" s="119"/>
      <c r="Z132" s="119"/>
      <c r="AA132" s="119"/>
      <c r="AB132" s="119"/>
      <c r="AC132" s="119"/>
      <c r="AD132" s="119"/>
      <c r="AE132" s="119"/>
      <c r="AF132" s="119"/>
      <c r="AG132" s="119"/>
      <c r="AH132" s="119"/>
      <c r="AI132" s="119"/>
      <c r="AJ132" s="119"/>
      <c r="AK132" s="119"/>
      <c r="AL132" s="119"/>
      <c r="AM132" s="119"/>
    </row>
    <row r="133" spans="1:39" ht="15.75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119"/>
      <c r="P133" s="119"/>
      <c r="Q133" s="119"/>
      <c r="R133" s="119"/>
      <c r="S133" s="119"/>
      <c r="T133" s="119"/>
      <c r="U133" s="119"/>
      <c r="V133" s="119"/>
      <c r="W133" s="119"/>
      <c r="X133" s="119"/>
      <c r="Y133" s="119"/>
      <c r="Z133" s="119"/>
      <c r="AA133" s="119"/>
      <c r="AB133" s="119"/>
      <c r="AC133" s="119"/>
      <c r="AD133" s="119"/>
      <c r="AE133" s="119"/>
      <c r="AF133" s="119"/>
      <c r="AG133" s="119"/>
      <c r="AH133" s="119"/>
      <c r="AI133" s="119"/>
      <c r="AJ133" s="119"/>
      <c r="AK133" s="119"/>
      <c r="AL133" s="119"/>
      <c r="AM133" s="119"/>
    </row>
    <row r="134" spans="1:39" ht="15.75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119"/>
      <c r="P134" s="119"/>
      <c r="Q134" s="119"/>
      <c r="R134" s="119"/>
      <c r="S134" s="119"/>
      <c r="T134" s="119"/>
      <c r="U134" s="119"/>
      <c r="V134" s="119"/>
      <c r="W134" s="119"/>
      <c r="X134" s="119"/>
      <c r="Y134" s="119"/>
      <c r="Z134" s="119"/>
      <c r="AA134" s="119"/>
      <c r="AB134" s="119"/>
      <c r="AC134" s="119"/>
      <c r="AD134" s="119"/>
      <c r="AE134" s="119"/>
      <c r="AF134" s="119"/>
      <c r="AG134" s="119"/>
      <c r="AH134" s="119"/>
      <c r="AI134" s="119"/>
      <c r="AJ134" s="119"/>
      <c r="AK134" s="119"/>
      <c r="AL134" s="119"/>
      <c r="AM134" s="119"/>
    </row>
    <row r="135" spans="1:39" ht="15.75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119"/>
      <c r="P135" s="119"/>
      <c r="Q135" s="119"/>
      <c r="R135" s="119"/>
      <c r="S135" s="119"/>
      <c r="T135" s="119"/>
      <c r="U135" s="119"/>
      <c r="V135" s="119"/>
      <c r="W135" s="119"/>
      <c r="X135" s="119"/>
      <c r="Y135" s="119"/>
      <c r="Z135" s="119"/>
      <c r="AA135" s="119"/>
      <c r="AB135" s="119"/>
      <c r="AC135" s="119"/>
      <c r="AD135" s="119"/>
      <c r="AE135" s="119"/>
      <c r="AF135" s="119"/>
      <c r="AG135" s="119"/>
      <c r="AH135" s="119"/>
      <c r="AI135" s="119"/>
      <c r="AJ135" s="119"/>
      <c r="AK135" s="119"/>
      <c r="AL135" s="119"/>
      <c r="AM135" s="119"/>
    </row>
    <row r="136" spans="1:39" ht="15.75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119"/>
      <c r="P136" s="119"/>
      <c r="Q136" s="119"/>
      <c r="R136" s="119"/>
      <c r="S136" s="119"/>
      <c r="T136" s="119"/>
      <c r="U136" s="119"/>
      <c r="V136" s="119"/>
      <c r="W136" s="119"/>
      <c r="X136" s="119"/>
      <c r="Y136" s="119"/>
      <c r="Z136" s="119"/>
      <c r="AA136" s="119"/>
      <c r="AB136" s="119"/>
      <c r="AC136" s="119"/>
      <c r="AD136" s="119"/>
      <c r="AE136" s="119"/>
      <c r="AF136" s="119"/>
      <c r="AG136" s="119"/>
      <c r="AH136" s="119"/>
      <c r="AI136" s="119"/>
      <c r="AJ136" s="119"/>
      <c r="AK136" s="119"/>
      <c r="AL136" s="119"/>
      <c r="AM136" s="119"/>
    </row>
    <row r="137" spans="1:39" ht="15.75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119"/>
      <c r="P137" s="119"/>
      <c r="Q137" s="119"/>
      <c r="R137" s="119"/>
      <c r="S137" s="119"/>
      <c r="T137" s="119"/>
      <c r="U137" s="119"/>
      <c r="V137" s="119"/>
      <c r="W137" s="119"/>
      <c r="X137" s="119"/>
      <c r="Y137" s="119"/>
      <c r="Z137" s="119"/>
      <c r="AA137" s="119"/>
      <c r="AB137" s="119"/>
      <c r="AC137" s="119"/>
      <c r="AD137" s="119"/>
      <c r="AE137" s="119"/>
      <c r="AF137" s="119"/>
      <c r="AG137" s="119"/>
      <c r="AH137" s="119"/>
      <c r="AI137" s="119"/>
      <c r="AJ137" s="119"/>
      <c r="AK137" s="119"/>
      <c r="AL137" s="119"/>
      <c r="AM137" s="119"/>
    </row>
    <row r="138" spans="1:39" ht="15.75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119"/>
      <c r="P138" s="119"/>
      <c r="Q138" s="119"/>
      <c r="R138" s="119"/>
      <c r="S138" s="119"/>
      <c r="T138" s="119"/>
      <c r="U138" s="119"/>
      <c r="V138" s="119"/>
      <c r="W138" s="119"/>
      <c r="X138" s="119"/>
      <c r="Y138" s="119"/>
      <c r="Z138" s="119"/>
      <c r="AA138" s="119"/>
      <c r="AB138" s="119"/>
      <c r="AC138" s="119"/>
      <c r="AD138" s="119"/>
      <c r="AE138" s="119"/>
      <c r="AF138" s="119"/>
      <c r="AG138" s="119"/>
      <c r="AH138" s="119"/>
      <c r="AI138" s="119"/>
      <c r="AJ138" s="119"/>
      <c r="AK138" s="119"/>
      <c r="AL138" s="119"/>
      <c r="AM138" s="119"/>
    </row>
    <row r="139" spans="1:39" ht="15.75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119"/>
      <c r="P139" s="119"/>
      <c r="Q139" s="119"/>
      <c r="R139" s="119"/>
      <c r="S139" s="119"/>
      <c r="T139" s="119"/>
      <c r="U139" s="119"/>
      <c r="V139" s="119"/>
      <c r="W139" s="119"/>
      <c r="X139" s="119"/>
      <c r="Y139" s="119"/>
      <c r="Z139" s="119"/>
      <c r="AA139" s="119"/>
      <c r="AB139" s="119"/>
      <c r="AC139" s="119"/>
      <c r="AD139" s="119"/>
      <c r="AE139" s="119"/>
      <c r="AF139" s="119"/>
      <c r="AG139" s="119"/>
      <c r="AH139" s="119"/>
      <c r="AI139" s="119"/>
      <c r="AJ139" s="119"/>
      <c r="AK139" s="119"/>
      <c r="AL139" s="119"/>
      <c r="AM139" s="119"/>
    </row>
    <row r="140" spans="1:39" ht="15.75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119"/>
      <c r="P140" s="119"/>
      <c r="Q140" s="119"/>
      <c r="R140" s="119"/>
      <c r="S140" s="119"/>
      <c r="T140" s="119"/>
      <c r="U140" s="119"/>
      <c r="V140" s="119"/>
      <c r="W140" s="119"/>
      <c r="X140" s="119"/>
      <c r="Y140" s="119"/>
      <c r="Z140" s="119"/>
      <c r="AA140" s="119"/>
      <c r="AB140" s="119"/>
      <c r="AC140" s="119"/>
      <c r="AD140" s="119"/>
      <c r="AE140" s="119"/>
      <c r="AF140" s="119"/>
      <c r="AG140" s="119"/>
      <c r="AH140" s="119"/>
      <c r="AI140" s="119"/>
      <c r="AJ140" s="119"/>
      <c r="AK140" s="119"/>
      <c r="AL140" s="119"/>
      <c r="AM140" s="119"/>
    </row>
    <row r="141" spans="1:39" ht="15.75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119"/>
      <c r="P141" s="119"/>
      <c r="Q141" s="119"/>
      <c r="R141" s="119"/>
      <c r="S141" s="119"/>
      <c r="T141" s="119"/>
      <c r="U141" s="119"/>
      <c r="V141" s="119"/>
      <c r="W141" s="119"/>
      <c r="X141" s="119"/>
      <c r="Y141" s="119"/>
      <c r="Z141" s="119"/>
      <c r="AA141" s="119"/>
      <c r="AB141" s="119"/>
      <c r="AC141" s="119"/>
      <c r="AD141" s="119"/>
      <c r="AE141" s="119"/>
      <c r="AF141" s="119"/>
      <c r="AG141" s="119"/>
      <c r="AH141" s="119"/>
      <c r="AI141" s="119"/>
      <c r="AJ141" s="119"/>
      <c r="AK141" s="119"/>
      <c r="AL141" s="119"/>
      <c r="AM141" s="119"/>
    </row>
    <row r="142" spans="1:39" ht="15.75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119"/>
      <c r="P142" s="119"/>
      <c r="Q142" s="119"/>
      <c r="R142" s="119"/>
      <c r="S142" s="119"/>
      <c r="T142" s="119"/>
      <c r="U142" s="119"/>
      <c r="V142" s="119"/>
      <c r="W142" s="119"/>
      <c r="X142" s="119"/>
      <c r="Y142" s="119"/>
      <c r="Z142" s="119"/>
      <c r="AA142" s="119"/>
      <c r="AB142" s="119"/>
      <c r="AC142" s="119"/>
      <c r="AD142" s="119"/>
      <c r="AE142" s="119"/>
      <c r="AF142" s="119"/>
      <c r="AG142" s="119"/>
      <c r="AH142" s="119"/>
      <c r="AI142" s="119"/>
      <c r="AJ142" s="119"/>
      <c r="AK142" s="119"/>
      <c r="AL142" s="119"/>
      <c r="AM142" s="119"/>
    </row>
    <row r="143" spans="1:39" ht="15.75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119"/>
      <c r="P143" s="119"/>
      <c r="Q143" s="119"/>
      <c r="R143" s="119"/>
      <c r="S143" s="119"/>
      <c r="T143" s="119"/>
      <c r="U143" s="119"/>
      <c r="V143" s="119"/>
      <c r="W143" s="119"/>
      <c r="X143" s="119"/>
      <c r="Y143" s="119"/>
      <c r="Z143" s="119"/>
      <c r="AA143" s="119"/>
      <c r="AB143" s="119"/>
      <c r="AC143" s="119"/>
      <c r="AD143" s="119"/>
      <c r="AE143" s="119"/>
      <c r="AF143" s="119"/>
      <c r="AG143" s="119"/>
      <c r="AH143" s="119"/>
      <c r="AI143" s="119"/>
      <c r="AJ143" s="119"/>
      <c r="AK143" s="119"/>
      <c r="AL143" s="119"/>
      <c r="AM143" s="119"/>
    </row>
    <row r="144" spans="1:39" ht="15.75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119"/>
      <c r="P144" s="119"/>
      <c r="Q144" s="119"/>
      <c r="R144" s="119"/>
      <c r="S144" s="119"/>
      <c r="T144" s="119"/>
      <c r="U144" s="119"/>
      <c r="V144" s="119"/>
      <c r="W144" s="119"/>
      <c r="X144" s="119"/>
      <c r="Y144" s="119"/>
      <c r="Z144" s="119"/>
      <c r="AA144" s="119"/>
      <c r="AB144" s="119"/>
      <c r="AC144" s="119"/>
      <c r="AD144" s="119"/>
      <c r="AE144" s="119"/>
      <c r="AF144" s="119"/>
      <c r="AG144" s="119"/>
      <c r="AH144" s="119"/>
      <c r="AI144" s="119"/>
      <c r="AJ144" s="119"/>
      <c r="AK144" s="119"/>
      <c r="AL144" s="119"/>
      <c r="AM144" s="119"/>
    </row>
    <row r="145" spans="1:39" ht="15.7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119"/>
      <c r="P145" s="119"/>
      <c r="Q145" s="119"/>
      <c r="R145" s="119"/>
      <c r="S145" s="119"/>
      <c r="T145" s="119"/>
      <c r="U145" s="119"/>
      <c r="V145" s="119"/>
      <c r="W145" s="119"/>
      <c r="X145" s="119"/>
      <c r="Y145" s="119"/>
      <c r="Z145" s="119"/>
      <c r="AA145" s="119"/>
      <c r="AB145" s="119"/>
      <c r="AC145" s="119"/>
      <c r="AD145" s="119"/>
      <c r="AE145" s="119"/>
      <c r="AF145" s="119"/>
      <c r="AG145" s="119"/>
      <c r="AH145" s="119"/>
      <c r="AI145" s="119"/>
      <c r="AJ145" s="119"/>
      <c r="AK145" s="119"/>
      <c r="AL145" s="119"/>
      <c r="AM145" s="119"/>
    </row>
    <row r="146" spans="1:39" ht="15.75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119"/>
      <c r="P146" s="119"/>
      <c r="Q146" s="119"/>
      <c r="R146" s="119"/>
      <c r="S146" s="119"/>
      <c r="T146" s="119"/>
      <c r="U146" s="119"/>
      <c r="V146" s="119"/>
      <c r="W146" s="119"/>
      <c r="X146" s="119"/>
      <c r="Y146" s="119"/>
      <c r="Z146" s="119"/>
      <c r="AA146" s="119"/>
      <c r="AB146" s="119"/>
      <c r="AC146" s="119"/>
      <c r="AD146" s="119"/>
      <c r="AE146" s="119"/>
      <c r="AF146" s="119"/>
      <c r="AG146" s="119"/>
      <c r="AH146" s="119"/>
      <c r="AI146" s="119"/>
      <c r="AJ146" s="119"/>
      <c r="AK146" s="119"/>
      <c r="AL146" s="119"/>
      <c r="AM146" s="119"/>
    </row>
    <row r="147" spans="1:39" ht="15.75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119"/>
      <c r="P147" s="119"/>
      <c r="Q147" s="119"/>
      <c r="R147" s="119"/>
      <c r="S147" s="119"/>
      <c r="T147" s="119"/>
      <c r="U147" s="119"/>
      <c r="V147" s="119"/>
      <c r="W147" s="119"/>
      <c r="X147" s="119"/>
      <c r="Y147" s="119"/>
      <c r="Z147" s="119"/>
      <c r="AA147" s="119"/>
      <c r="AB147" s="119"/>
      <c r="AC147" s="119"/>
      <c r="AD147" s="119"/>
      <c r="AE147" s="119"/>
      <c r="AF147" s="119"/>
      <c r="AG147" s="119"/>
      <c r="AH147" s="119"/>
      <c r="AI147" s="119"/>
      <c r="AJ147" s="119"/>
      <c r="AK147" s="119"/>
      <c r="AL147" s="119"/>
      <c r="AM147" s="119"/>
    </row>
    <row r="148" spans="1:39" ht="15.75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119"/>
      <c r="P148" s="119"/>
      <c r="Q148" s="119"/>
      <c r="R148" s="119"/>
      <c r="S148" s="119"/>
      <c r="T148" s="119"/>
      <c r="U148" s="119"/>
      <c r="V148" s="119"/>
      <c r="W148" s="119"/>
      <c r="X148" s="119"/>
      <c r="Y148" s="119"/>
      <c r="Z148" s="119"/>
      <c r="AA148" s="119"/>
      <c r="AB148" s="119"/>
      <c r="AC148" s="119"/>
      <c r="AD148" s="119"/>
      <c r="AE148" s="119"/>
      <c r="AF148" s="119"/>
      <c r="AG148" s="119"/>
      <c r="AH148" s="119"/>
      <c r="AI148" s="119"/>
      <c r="AJ148" s="119"/>
      <c r="AK148" s="119"/>
      <c r="AL148" s="119"/>
      <c r="AM148" s="119"/>
    </row>
    <row r="149" spans="1:39" ht="15.75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119"/>
      <c r="P149" s="119"/>
      <c r="Q149" s="119"/>
      <c r="R149" s="119"/>
      <c r="S149" s="119"/>
      <c r="T149" s="119"/>
      <c r="U149" s="119"/>
      <c r="V149" s="119"/>
      <c r="W149" s="119"/>
      <c r="X149" s="119"/>
      <c r="Y149" s="119"/>
      <c r="Z149" s="119"/>
      <c r="AA149" s="119"/>
      <c r="AB149" s="119"/>
      <c r="AC149" s="119"/>
      <c r="AD149" s="119"/>
      <c r="AE149" s="119"/>
      <c r="AF149" s="119"/>
      <c r="AG149" s="119"/>
      <c r="AH149" s="119"/>
      <c r="AI149" s="119"/>
      <c r="AJ149" s="119"/>
      <c r="AK149" s="119"/>
      <c r="AL149" s="119"/>
      <c r="AM149" s="119"/>
    </row>
    <row r="150" spans="1:39" ht="15.75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119"/>
      <c r="P150" s="119"/>
      <c r="Q150" s="119"/>
      <c r="R150" s="119"/>
      <c r="S150" s="119"/>
      <c r="T150" s="119"/>
      <c r="U150" s="119"/>
      <c r="V150" s="119"/>
      <c r="W150" s="119"/>
      <c r="X150" s="119"/>
      <c r="Y150" s="119"/>
      <c r="Z150" s="119"/>
      <c r="AA150" s="119"/>
      <c r="AB150" s="119"/>
      <c r="AC150" s="119"/>
      <c r="AD150" s="119"/>
      <c r="AE150" s="119"/>
      <c r="AF150" s="119"/>
      <c r="AG150" s="119"/>
      <c r="AH150" s="119"/>
      <c r="AI150" s="119"/>
      <c r="AJ150" s="119"/>
      <c r="AK150" s="119"/>
      <c r="AL150" s="119"/>
      <c r="AM150" s="119"/>
    </row>
    <row r="151" spans="1:39" ht="15.75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119"/>
      <c r="P151" s="119"/>
      <c r="Q151" s="119"/>
      <c r="R151" s="119"/>
      <c r="S151" s="119"/>
      <c r="T151" s="119"/>
      <c r="U151" s="119"/>
      <c r="V151" s="119"/>
      <c r="W151" s="119"/>
      <c r="X151" s="119"/>
      <c r="Y151" s="119"/>
      <c r="Z151" s="119"/>
      <c r="AA151" s="119"/>
      <c r="AB151" s="119"/>
      <c r="AC151" s="119"/>
      <c r="AD151" s="119"/>
      <c r="AE151" s="119"/>
      <c r="AF151" s="119"/>
      <c r="AG151" s="119"/>
      <c r="AH151" s="119"/>
      <c r="AI151" s="119"/>
      <c r="AJ151" s="119"/>
      <c r="AK151" s="119"/>
      <c r="AL151" s="119"/>
      <c r="AM151" s="119"/>
    </row>
    <row r="152" spans="1:39" ht="15.75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119"/>
      <c r="P152" s="119"/>
      <c r="Q152" s="119"/>
      <c r="R152" s="119"/>
      <c r="S152" s="119"/>
      <c r="T152" s="119"/>
      <c r="U152" s="119"/>
      <c r="V152" s="119"/>
      <c r="W152" s="119"/>
      <c r="X152" s="119"/>
      <c r="Y152" s="119"/>
      <c r="Z152" s="119"/>
      <c r="AA152" s="119"/>
      <c r="AB152" s="119"/>
      <c r="AC152" s="119"/>
      <c r="AD152" s="119"/>
      <c r="AE152" s="119"/>
      <c r="AF152" s="119"/>
      <c r="AG152" s="119"/>
      <c r="AH152" s="119"/>
      <c r="AI152" s="119"/>
      <c r="AJ152" s="119"/>
      <c r="AK152" s="119"/>
      <c r="AL152" s="119"/>
      <c r="AM152" s="119"/>
    </row>
    <row r="153" spans="1:39" ht="15.75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119"/>
      <c r="P153" s="119"/>
      <c r="Q153" s="119"/>
      <c r="R153" s="119"/>
      <c r="S153" s="119"/>
      <c r="T153" s="119"/>
      <c r="U153" s="119"/>
      <c r="V153" s="119"/>
      <c r="W153" s="119"/>
      <c r="X153" s="119"/>
      <c r="Y153" s="119"/>
      <c r="Z153" s="119"/>
      <c r="AA153" s="119"/>
      <c r="AB153" s="119"/>
      <c r="AC153" s="119"/>
      <c r="AD153" s="119"/>
      <c r="AE153" s="119"/>
      <c r="AF153" s="119"/>
      <c r="AG153" s="119"/>
      <c r="AH153" s="119"/>
      <c r="AI153" s="119"/>
      <c r="AJ153" s="119"/>
      <c r="AK153" s="119"/>
      <c r="AL153" s="119"/>
      <c r="AM153" s="119"/>
    </row>
    <row r="154" spans="1:39" ht="15.75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119"/>
      <c r="P154" s="119"/>
      <c r="Q154" s="119"/>
      <c r="R154" s="119"/>
      <c r="S154" s="119"/>
      <c r="T154" s="119"/>
      <c r="U154" s="119"/>
      <c r="V154" s="119"/>
      <c r="W154" s="119"/>
      <c r="X154" s="119"/>
      <c r="Y154" s="119"/>
      <c r="Z154" s="119"/>
      <c r="AA154" s="119"/>
      <c r="AB154" s="119"/>
      <c r="AC154" s="119"/>
      <c r="AD154" s="119"/>
      <c r="AE154" s="119"/>
      <c r="AF154" s="119"/>
      <c r="AG154" s="119"/>
      <c r="AH154" s="119"/>
      <c r="AI154" s="119"/>
      <c r="AJ154" s="119"/>
      <c r="AK154" s="119"/>
      <c r="AL154" s="119"/>
      <c r="AM154" s="119"/>
    </row>
    <row r="155" spans="1:39" ht="15.75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119"/>
      <c r="P155" s="119"/>
      <c r="Q155" s="119"/>
      <c r="R155" s="119"/>
      <c r="S155" s="119"/>
      <c r="T155" s="119"/>
      <c r="U155" s="119"/>
      <c r="V155" s="119"/>
      <c r="W155" s="119"/>
      <c r="X155" s="119"/>
      <c r="Y155" s="119"/>
      <c r="Z155" s="119"/>
      <c r="AA155" s="119"/>
      <c r="AB155" s="119"/>
      <c r="AC155" s="119"/>
      <c r="AD155" s="119"/>
      <c r="AE155" s="119"/>
      <c r="AF155" s="119"/>
      <c r="AG155" s="119"/>
      <c r="AH155" s="119"/>
      <c r="AI155" s="119"/>
      <c r="AJ155" s="119"/>
      <c r="AK155" s="119"/>
      <c r="AL155" s="119"/>
      <c r="AM155" s="119"/>
    </row>
    <row r="156" spans="1:39" ht="15.75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119"/>
      <c r="P156" s="119"/>
      <c r="Q156" s="119"/>
      <c r="R156" s="119"/>
      <c r="S156" s="119"/>
      <c r="T156" s="119"/>
      <c r="U156" s="119"/>
      <c r="V156" s="119"/>
      <c r="W156" s="119"/>
      <c r="X156" s="119"/>
      <c r="Y156" s="119"/>
      <c r="Z156" s="119"/>
      <c r="AA156" s="119"/>
      <c r="AB156" s="119"/>
      <c r="AC156" s="119"/>
      <c r="AD156" s="119"/>
      <c r="AE156" s="119"/>
      <c r="AF156" s="119"/>
      <c r="AG156" s="119"/>
      <c r="AH156" s="119"/>
      <c r="AI156" s="119"/>
      <c r="AJ156" s="119"/>
      <c r="AK156" s="119"/>
      <c r="AL156" s="119"/>
      <c r="AM156" s="119"/>
    </row>
    <row r="157" spans="1:39" ht="15.75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119"/>
      <c r="P157" s="119"/>
      <c r="Q157" s="119"/>
      <c r="R157" s="119"/>
      <c r="S157" s="119"/>
      <c r="T157" s="119"/>
      <c r="U157" s="119"/>
      <c r="V157" s="119"/>
      <c r="W157" s="119"/>
      <c r="X157" s="119"/>
      <c r="Y157" s="119"/>
      <c r="Z157" s="119"/>
      <c r="AA157" s="119"/>
      <c r="AB157" s="119"/>
      <c r="AC157" s="119"/>
      <c r="AD157" s="119"/>
      <c r="AE157" s="119"/>
      <c r="AF157" s="119"/>
      <c r="AG157" s="119"/>
      <c r="AH157" s="119"/>
      <c r="AI157" s="119"/>
      <c r="AJ157" s="119"/>
      <c r="AK157" s="119"/>
      <c r="AL157" s="119"/>
      <c r="AM157" s="119"/>
    </row>
    <row r="158" spans="1:39" ht="15.75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119"/>
      <c r="P158" s="119"/>
      <c r="Q158" s="119"/>
      <c r="R158" s="119"/>
      <c r="S158" s="119"/>
      <c r="T158" s="119"/>
      <c r="U158" s="119"/>
      <c r="V158" s="119"/>
      <c r="W158" s="119"/>
      <c r="X158" s="119"/>
      <c r="Y158" s="119"/>
      <c r="Z158" s="119"/>
      <c r="AA158" s="119"/>
      <c r="AB158" s="119"/>
      <c r="AC158" s="119"/>
      <c r="AD158" s="119"/>
      <c r="AE158" s="119"/>
      <c r="AF158" s="119"/>
      <c r="AG158" s="119"/>
      <c r="AH158" s="119"/>
      <c r="AI158" s="119"/>
      <c r="AJ158" s="119"/>
      <c r="AK158" s="119"/>
      <c r="AL158" s="119"/>
      <c r="AM158" s="119"/>
    </row>
    <row r="159" spans="1:39" ht="15.75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119"/>
      <c r="P159" s="119"/>
      <c r="Q159" s="119"/>
      <c r="R159" s="119"/>
      <c r="S159" s="119"/>
      <c r="T159" s="119"/>
      <c r="U159" s="119"/>
      <c r="V159" s="119"/>
      <c r="W159" s="119"/>
      <c r="X159" s="119"/>
      <c r="Y159" s="119"/>
      <c r="Z159" s="119"/>
      <c r="AA159" s="119"/>
      <c r="AB159" s="119"/>
      <c r="AC159" s="119"/>
      <c r="AD159" s="119"/>
      <c r="AE159" s="119"/>
      <c r="AF159" s="119"/>
      <c r="AG159" s="119"/>
      <c r="AH159" s="119"/>
      <c r="AI159" s="119"/>
      <c r="AJ159" s="119"/>
      <c r="AK159" s="119"/>
      <c r="AL159" s="119"/>
      <c r="AM159" s="119"/>
    </row>
    <row r="160" spans="1:39" ht="15.75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119"/>
      <c r="P160" s="119"/>
      <c r="Q160" s="119"/>
      <c r="R160" s="119"/>
      <c r="S160" s="119"/>
      <c r="T160" s="119"/>
      <c r="U160" s="119"/>
      <c r="V160" s="119"/>
      <c r="W160" s="119"/>
      <c r="X160" s="119"/>
      <c r="Y160" s="119"/>
      <c r="Z160" s="119"/>
      <c r="AA160" s="119"/>
      <c r="AB160" s="119"/>
      <c r="AC160" s="119"/>
      <c r="AD160" s="119"/>
      <c r="AE160" s="119"/>
      <c r="AF160" s="119"/>
      <c r="AG160" s="119"/>
      <c r="AH160" s="119"/>
      <c r="AI160" s="119"/>
      <c r="AJ160" s="119"/>
      <c r="AK160" s="119"/>
      <c r="AL160" s="119"/>
      <c r="AM160" s="119"/>
    </row>
    <row r="161" spans="1:39" ht="15.75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119"/>
      <c r="P161" s="119"/>
      <c r="Q161" s="119"/>
      <c r="R161" s="119"/>
      <c r="S161" s="119"/>
      <c r="T161" s="119"/>
      <c r="U161" s="119"/>
      <c r="V161" s="119"/>
      <c r="W161" s="119"/>
      <c r="X161" s="119"/>
      <c r="Y161" s="119"/>
      <c r="Z161" s="119"/>
      <c r="AA161" s="119"/>
      <c r="AB161" s="119"/>
      <c r="AC161" s="119"/>
      <c r="AD161" s="119"/>
      <c r="AE161" s="119"/>
      <c r="AF161" s="119"/>
      <c r="AG161" s="119"/>
      <c r="AH161" s="119"/>
      <c r="AI161" s="119"/>
      <c r="AJ161" s="119"/>
      <c r="AK161" s="119"/>
      <c r="AL161" s="119"/>
      <c r="AM161" s="119"/>
    </row>
    <row r="162" spans="1:39" ht="15.75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119"/>
      <c r="P162" s="119"/>
      <c r="Q162" s="119"/>
      <c r="R162" s="119"/>
      <c r="S162" s="119"/>
      <c r="T162" s="119"/>
      <c r="U162" s="119"/>
      <c r="V162" s="119"/>
      <c r="W162" s="119"/>
      <c r="X162" s="119"/>
      <c r="Y162" s="119"/>
      <c r="Z162" s="119"/>
      <c r="AA162" s="119"/>
      <c r="AB162" s="119"/>
      <c r="AC162" s="119"/>
      <c r="AD162" s="119"/>
      <c r="AE162" s="119"/>
      <c r="AF162" s="119"/>
      <c r="AG162" s="119"/>
      <c r="AH162" s="119"/>
      <c r="AI162" s="119"/>
      <c r="AJ162" s="119"/>
      <c r="AK162" s="119"/>
      <c r="AL162" s="119"/>
      <c r="AM162" s="119"/>
    </row>
    <row r="163" spans="1:39" ht="15.75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119"/>
      <c r="P163" s="119"/>
      <c r="Q163" s="119"/>
      <c r="R163" s="119"/>
      <c r="S163" s="119"/>
      <c r="T163" s="119"/>
      <c r="U163" s="119"/>
      <c r="V163" s="119"/>
      <c r="W163" s="119"/>
      <c r="X163" s="119"/>
      <c r="Y163" s="119"/>
      <c r="Z163" s="119"/>
      <c r="AA163" s="119"/>
      <c r="AB163" s="119"/>
      <c r="AC163" s="119"/>
      <c r="AD163" s="119"/>
      <c r="AE163" s="119"/>
      <c r="AF163" s="119"/>
      <c r="AG163" s="119"/>
      <c r="AH163" s="119"/>
      <c r="AI163" s="119"/>
      <c r="AJ163" s="119"/>
      <c r="AK163" s="119"/>
      <c r="AL163" s="119"/>
      <c r="AM163" s="119"/>
    </row>
    <row r="164" spans="1:39" ht="15.75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119"/>
      <c r="P164" s="119"/>
      <c r="Q164" s="119"/>
      <c r="R164" s="119"/>
      <c r="S164" s="119"/>
      <c r="T164" s="119"/>
      <c r="U164" s="119"/>
      <c r="V164" s="119"/>
      <c r="W164" s="119"/>
      <c r="X164" s="119"/>
      <c r="Y164" s="119"/>
      <c r="Z164" s="119"/>
      <c r="AA164" s="119"/>
      <c r="AB164" s="119"/>
      <c r="AC164" s="119"/>
      <c r="AD164" s="119"/>
      <c r="AE164" s="119"/>
      <c r="AF164" s="119"/>
      <c r="AG164" s="119"/>
      <c r="AH164" s="119"/>
      <c r="AI164" s="119"/>
      <c r="AJ164" s="119"/>
      <c r="AK164" s="119"/>
      <c r="AL164" s="119"/>
      <c r="AM164" s="119"/>
    </row>
    <row r="165" spans="1:39" ht="15.75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119"/>
      <c r="P165" s="119"/>
      <c r="Q165" s="119"/>
      <c r="R165" s="119"/>
      <c r="S165" s="119"/>
      <c r="T165" s="119"/>
      <c r="U165" s="119"/>
      <c r="V165" s="119"/>
      <c r="W165" s="119"/>
      <c r="X165" s="119"/>
      <c r="Y165" s="119"/>
      <c r="Z165" s="119"/>
      <c r="AA165" s="119"/>
      <c r="AB165" s="119"/>
      <c r="AC165" s="119"/>
      <c r="AD165" s="119"/>
      <c r="AE165" s="119"/>
      <c r="AF165" s="119"/>
      <c r="AG165" s="119"/>
      <c r="AH165" s="119"/>
      <c r="AI165" s="119"/>
      <c r="AJ165" s="119"/>
      <c r="AK165" s="119"/>
      <c r="AL165" s="119"/>
      <c r="AM165" s="119"/>
    </row>
    <row r="166" spans="1:39" ht="15.75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119"/>
      <c r="P166" s="119"/>
      <c r="Q166" s="119"/>
      <c r="R166" s="119"/>
      <c r="S166" s="119"/>
      <c r="T166" s="119"/>
      <c r="U166" s="119"/>
      <c r="V166" s="119"/>
      <c r="W166" s="119"/>
      <c r="X166" s="119"/>
      <c r="Y166" s="119"/>
      <c r="Z166" s="119"/>
      <c r="AA166" s="119"/>
      <c r="AB166" s="119"/>
      <c r="AC166" s="119"/>
      <c r="AD166" s="119"/>
      <c r="AE166" s="119"/>
      <c r="AF166" s="119"/>
      <c r="AG166" s="119"/>
      <c r="AH166" s="119"/>
      <c r="AI166" s="119"/>
      <c r="AJ166" s="119"/>
      <c r="AK166" s="119"/>
      <c r="AL166" s="119"/>
      <c r="AM166" s="119"/>
    </row>
    <row r="167" spans="1:39" ht="15.75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119"/>
      <c r="P167" s="119"/>
      <c r="Q167" s="119"/>
      <c r="R167" s="119"/>
      <c r="S167" s="119"/>
      <c r="T167" s="119"/>
      <c r="U167" s="119"/>
      <c r="V167" s="119"/>
      <c r="W167" s="119"/>
      <c r="X167" s="119"/>
      <c r="Y167" s="119"/>
      <c r="Z167" s="119"/>
      <c r="AA167" s="119"/>
      <c r="AB167" s="119"/>
      <c r="AC167" s="119"/>
      <c r="AD167" s="119"/>
      <c r="AE167" s="119"/>
      <c r="AF167" s="119"/>
      <c r="AG167" s="119"/>
      <c r="AH167" s="119"/>
      <c r="AI167" s="119"/>
      <c r="AJ167" s="119"/>
      <c r="AK167" s="119"/>
      <c r="AL167" s="119"/>
      <c r="AM167" s="119"/>
    </row>
    <row r="168" spans="1:39" ht="15.75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119"/>
      <c r="P168" s="119"/>
      <c r="Q168" s="119"/>
      <c r="R168" s="119"/>
      <c r="S168" s="119"/>
      <c r="T168" s="119"/>
      <c r="U168" s="119"/>
      <c r="V168" s="119"/>
      <c r="W168" s="119"/>
      <c r="X168" s="119"/>
      <c r="Y168" s="119"/>
      <c r="Z168" s="119"/>
      <c r="AA168" s="119"/>
      <c r="AB168" s="119"/>
      <c r="AC168" s="119"/>
      <c r="AD168" s="119"/>
      <c r="AE168" s="119"/>
      <c r="AF168" s="119"/>
      <c r="AG168" s="119"/>
      <c r="AH168" s="119"/>
      <c r="AI168" s="119"/>
      <c r="AJ168" s="119"/>
      <c r="AK168" s="119"/>
      <c r="AL168" s="119"/>
      <c r="AM168" s="119"/>
    </row>
    <row r="169" spans="1:39" ht="15.75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119"/>
      <c r="P169" s="119"/>
      <c r="Q169" s="119"/>
      <c r="R169" s="119"/>
      <c r="S169" s="119"/>
      <c r="T169" s="119"/>
      <c r="U169" s="119"/>
      <c r="V169" s="119"/>
      <c r="W169" s="119"/>
      <c r="X169" s="119"/>
      <c r="Y169" s="119"/>
      <c r="Z169" s="119"/>
      <c r="AA169" s="119"/>
      <c r="AB169" s="119"/>
      <c r="AC169" s="119"/>
      <c r="AD169" s="119"/>
      <c r="AE169" s="119"/>
      <c r="AF169" s="119"/>
      <c r="AG169" s="119"/>
      <c r="AH169" s="119"/>
      <c r="AI169" s="119"/>
      <c r="AJ169" s="119"/>
      <c r="AK169" s="119"/>
      <c r="AL169" s="119"/>
      <c r="AM169" s="119"/>
    </row>
    <row r="170" spans="1:39" ht="15.75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119"/>
      <c r="P170" s="119"/>
      <c r="Q170" s="119"/>
      <c r="R170" s="119"/>
      <c r="S170" s="119"/>
      <c r="T170" s="119"/>
      <c r="U170" s="119"/>
      <c r="V170" s="119"/>
      <c r="W170" s="119"/>
      <c r="X170" s="119"/>
      <c r="Y170" s="119"/>
      <c r="Z170" s="119"/>
      <c r="AA170" s="119"/>
      <c r="AB170" s="119"/>
      <c r="AC170" s="119"/>
      <c r="AD170" s="119"/>
      <c r="AE170" s="119"/>
      <c r="AF170" s="119"/>
      <c r="AG170" s="119"/>
      <c r="AH170" s="119"/>
      <c r="AI170" s="119"/>
      <c r="AJ170" s="119"/>
      <c r="AK170" s="119"/>
      <c r="AL170" s="119"/>
      <c r="AM170" s="119"/>
    </row>
    <row r="171" spans="1:39" ht="15.75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119"/>
      <c r="P171" s="119"/>
      <c r="Q171" s="119"/>
      <c r="R171" s="119"/>
      <c r="S171" s="119"/>
      <c r="T171" s="119"/>
      <c r="U171" s="119"/>
      <c r="V171" s="119"/>
      <c r="W171" s="119"/>
      <c r="X171" s="119"/>
      <c r="Y171" s="119"/>
      <c r="Z171" s="119"/>
      <c r="AA171" s="119"/>
      <c r="AB171" s="119"/>
      <c r="AC171" s="119"/>
      <c r="AD171" s="119"/>
      <c r="AE171" s="119"/>
      <c r="AF171" s="119"/>
      <c r="AG171" s="119"/>
      <c r="AH171" s="119"/>
      <c r="AI171" s="119"/>
      <c r="AJ171" s="119"/>
      <c r="AK171" s="119"/>
      <c r="AL171" s="119"/>
      <c r="AM171" s="119"/>
    </row>
    <row r="172" spans="1:39" ht="15.75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119"/>
      <c r="P172" s="119"/>
      <c r="Q172" s="119"/>
      <c r="R172" s="119"/>
      <c r="S172" s="119"/>
      <c r="T172" s="119"/>
      <c r="U172" s="119"/>
      <c r="V172" s="119"/>
      <c r="W172" s="119"/>
      <c r="X172" s="119"/>
      <c r="Y172" s="119"/>
      <c r="Z172" s="119"/>
      <c r="AA172" s="119"/>
      <c r="AB172" s="119"/>
      <c r="AC172" s="119"/>
      <c r="AD172" s="119"/>
      <c r="AE172" s="119"/>
      <c r="AF172" s="119"/>
      <c r="AG172" s="119"/>
      <c r="AH172" s="119"/>
      <c r="AI172" s="119"/>
      <c r="AJ172" s="119"/>
      <c r="AK172" s="119"/>
      <c r="AL172" s="119"/>
      <c r="AM172" s="119"/>
    </row>
    <row r="173" spans="1:39" ht="15.75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119"/>
      <c r="P173" s="119"/>
      <c r="Q173" s="119"/>
      <c r="R173" s="119"/>
      <c r="S173" s="119"/>
      <c r="T173" s="119"/>
      <c r="U173" s="119"/>
      <c r="V173" s="119"/>
      <c r="W173" s="119"/>
      <c r="X173" s="119"/>
      <c r="Y173" s="119"/>
      <c r="Z173" s="119"/>
      <c r="AA173" s="119"/>
      <c r="AB173" s="119"/>
      <c r="AC173" s="119"/>
      <c r="AD173" s="119"/>
      <c r="AE173" s="119"/>
      <c r="AF173" s="119"/>
      <c r="AG173" s="119"/>
      <c r="AH173" s="119"/>
      <c r="AI173" s="119"/>
      <c r="AJ173" s="119"/>
      <c r="AK173" s="119"/>
      <c r="AL173" s="119"/>
      <c r="AM173" s="119"/>
    </row>
    <row r="174" spans="1:39" ht="15.75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119"/>
      <c r="P174" s="119"/>
      <c r="Q174" s="119"/>
      <c r="R174" s="119"/>
      <c r="S174" s="119"/>
      <c r="T174" s="119"/>
      <c r="U174" s="119"/>
      <c r="V174" s="119"/>
      <c r="W174" s="119"/>
      <c r="X174" s="119"/>
      <c r="Y174" s="119"/>
      <c r="Z174" s="119"/>
      <c r="AA174" s="119"/>
      <c r="AB174" s="119"/>
      <c r="AC174" s="119"/>
      <c r="AD174" s="119"/>
      <c r="AE174" s="119"/>
      <c r="AF174" s="119"/>
      <c r="AG174" s="119"/>
      <c r="AH174" s="119"/>
      <c r="AI174" s="119"/>
      <c r="AJ174" s="119"/>
      <c r="AK174" s="119"/>
      <c r="AL174" s="119"/>
      <c r="AM174" s="119"/>
    </row>
    <row r="175" spans="1:39" ht="15.75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119"/>
      <c r="P175" s="119"/>
      <c r="Q175" s="119"/>
      <c r="R175" s="119"/>
      <c r="S175" s="119"/>
      <c r="T175" s="119"/>
      <c r="U175" s="119"/>
      <c r="V175" s="119"/>
      <c r="W175" s="119"/>
      <c r="X175" s="119"/>
      <c r="Y175" s="119"/>
      <c r="Z175" s="119"/>
      <c r="AA175" s="119"/>
      <c r="AB175" s="119"/>
      <c r="AC175" s="119"/>
      <c r="AD175" s="119"/>
      <c r="AE175" s="119"/>
      <c r="AF175" s="119"/>
      <c r="AG175" s="119"/>
      <c r="AH175" s="119"/>
      <c r="AI175" s="119"/>
      <c r="AJ175" s="119"/>
      <c r="AK175" s="119"/>
      <c r="AL175" s="119"/>
      <c r="AM175" s="119"/>
    </row>
    <row r="176" spans="1:39" ht="15.75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119"/>
      <c r="P176" s="119"/>
      <c r="Q176" s="119"/>
      <c r="R176" s="119"/>
      <c r="S176" s="119"/>
      <c r="T176" s="119"/>
      <c r="U176" s="119"/>
      <c r="V176" s="119"/>
      <c r="W176" s="119"/>
      <c r="X176" s="119"/>
      <c r="Y176" s="119"/>
      <c r="Z176" s="119"/>
      <c r="AA176" s="119"/>
      <c r="AB176" s="119"/>
      <c r="AC176" s="119"/>
      <c r="AD176" s="119"/>
      <c r="AE176" s="119"/>
      <c r="AF176" s="119"/>
      <c r="AG176" s="119"/>
      <c r="AH176" s="119"/>
      <c r="AI176" s="119"/>
      <c r="AJ176" s="119"/>
      <c r="AK176" s="119"/>
      <c r="AL176" s="119"/>
      <c r="AM176" s="119"/>
    </row>
    <row r="177" spans="1:39" ht="15.75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119"/>
      <c r="P177" s="119"/>
      <c r="Q177" s="119"/>
      <c r="R177" s="119"/>
      <c r="S177" s="119"/>
      <c r="T177" s="119"/>
      <c r="U177" s="119"/>
      <c r="V177" s="119"/>
      <c r="W177" s="119"/>
      <c r="X177" s="119"/>
      <c r="Y177" s="119"/>
      <c r="Z177" s="119"/>
      <c r="AA177" s="119"/>
      <c r="AB177" s="119"/>
      <c r="AC177" s="119"/>
      <c r="AD177" s="119"/>
      <c r="AE177" s="119"/>
      <c r="AF177" s="119"/>
      <c r="AG177" s="119"/>
      <c r="AH177" s="119"/>
      <c r="AI177" s="119"/>
      <c r="AJ177" s="119"/>
      <c r="AK177" s="119"/>
      <c r="AL177" s="119"/>
      <c r="AM177" s="119"/>
    </row>
    <row r="178" spans="1:39" ht="15.75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119"/>
      <c r="P178" s="119"/>
      <c r="Q178" s="119"/>
      <c r="R178" s="119"/>
      <c r="S178" s="119"/>
      <c r="T178" s="119"/>
      <c r="U178" s="119"/>
      <c r="V178" s="119"/>
      <c r="W178" s="119"/>
      <c r="X178" s="119"/>
      <c r="Y178" s="119"/>
      <c r="Z178" s="119"/>
      <c r="AA178" s="119"/>
      <c r="AB178" s="119"/>
      <c r="AC178" s="119"/>
      <c r="AD178" s="119"/>
      <c r="AE178" s="119"/>
      <c r="AF178" s="119"/>
      <c r="AG178" s="119"/>
      <c r="AH178" s="119"/>
      <c r="AI178" s="119"/>
      <c r="AJ178" s="119"/>
      <c r="AK178" s="119"/>
      <c r="AL178" s="119"/>
      <c r="AM178" s="119"/>
    </row>
    <row r="179" spans="1:39" ht="15.75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119"/>
      <c r="P179" s="119"/>
      <c r="Q179" s="119"/>
      <c r="R179" s="119"/>
      <c r="S179" s="119"/>
      <c r="T179" s="119"/>
      <c r="U179" s="119"/>
      <c r="V179" s="119"/>
      <c r="W179" s="119"/>
      <c r="X179" s="119"/>
      <c r="Y179" s="119"/>
      <c r="Z179" s="119"/>
      <c r="AA179" s="119"/>
      <c r="AB179" s="119"/>
      <c r="AC179" s="119"/>
      <c r="AD179" s="119"/>
      <c r="AE179" s="119"/>
      <c r="AF179" s="119"/>
      <c r="AG179" s="119"/>
      <c r="AH179" s="119"/>
      <c r="AI179" s="119"/>
      <c r="AJ179" s="119"/>
      <c r="AK179" s="119"/>
      <c r="AL179" s="119"/>
      <c r="AM179" s="119"/>
    </row>
    <row r="180" spans="1:39" ht="15.75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119"/>
      <c r="P180" s="119"/>
      <c r="Q180" s="119"/>
      <c r="R180" s="119"/>
      <c r="S180" s="119"/>
      <c r="T180" s="119"/>
      <c r="U180" s="119"/>
      <c r="V180" s="119"/>
      <c r="W180" s="119"/>
      <c r="X180" s="119"/>
      <c r="Y180" s="119"/>
      <c r="Z180" s="119"/>
      <c r="AA180" s="119"/>
      <c r="AB180" s="119"/>
      <c r="AC180" s="119"/>
      <c r="AD180" s="119"/>
      <c r="AE180" s="119"/>
      <c r="AF180" s="119"/>
      <c r="AG180" s="119"/>
      <c r="AH180" s="119"/>
      <c r="AI180" s="119"/>
      <c r="AJ180" s="119"/>
      <c r="AK180" s="119"/>
      <c r="AL180" s="119"/>
      <c r="AM180" s="119"/>
    </row>
    <row r="181" spans="1:39" ht="15.75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119"/>
      <c r="P181" s="119"/>
      <c r="Q181" s="119"/>
      <c r="R181" s="119"/>
      <c r="S181" s="119"/>
      <c r="T181" s="119"/>
      <c r="U181" s="119"/>
      <c r="V181" s="119"/>
      <c r="W181" s="119"/>
      <c r="X181" s="119"/>
      <c r="Y181" s="119"/>
      <c r="Z181" s="119"/>
      <c r="AA181" s="119"/>
      <c r="AB181" s="119"/>
      <c r="AC181" s="119"/>
      <c r="AD181" s="119"/>
      <c r="AE181" s="119"/>
      <c r="AF181" s="119"/>
      <c r="AG181" s="119"/>
      <c r="AH181" s="119"/>
      <c r="AI181" s="119"/>
      <c r="AJ181" s="119"/>
      <c r="AK181" s="119"/>
      <c r="AL181" s="119"/>
      <c r="AM181" s="119"/>
    </row>
    <row r="182" spans="1:39" ht="15.75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119"/>
      <c r="P182" s="119"/>
      <c r="Q182" s="119"/>
      <c r="R182" s="119"/>
      <c r="S182" s="119"/>
      <c r="T182" s="119"/>
      <c r="U182" s="119"/>
      <c r="V182" s="119"/>
      <c r="W182" s="119"/>
      <c r="X182" s="119"/>
      <c r="Y182" s="119"/>
      <c r="Z182" s="119"/>
      <c r="AA182" s="119"/>
      <c r="AB182" s="119"/>
      <c r="AC182" s="119"/>
      <c r="AD182" s="119"/>
      <c r="AE182" s="119"/>
      <c r="AF182" s="119"/>
      <c r="AG182" s="119"/>
      <c r="AH182" s="119"/>
      <c r="AI182" s="119"/>
      <c r="AJ182" s="119"/>
      <c r="AK182" s="119"/>
      <c r="AL182" s="119"/>
      <c r="AM182" s="119"/>
    </row>
    <row r="183" spans="1:39" ht="15.75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119"/>
      <c r="P183" s="119"/>
      <c r="Q183" s="119"/>
      <c r="R183" s="119"/>
      <c r="S183" s="119"/>
      <c r="T183" s="119"/>
      <c r="U183" s="119"/>
      <c r="V183" s="119"/>
      <c r="W183" s="119"/>
      <c r="X183" s="119"/>
      <c r="Y183" s="119"/>
      <c r="Z183" s="119"/>
      <c r="AA183" s="119"/>
      <c r="AB183" s="119"/>
      <c r="AC183" s="119"/>
      <c r="AD183" s="119"/>
      <c r="AE183" s="119"/>
      <c r="AF183" s="119"/>
      <c r="AG183" s="119"/>
      <c r="AH183" s="119"/>
      <c r="AI183" s="119"/>
      <c r="AJ183" s="119"/>
      <c r="AK183" s="119"/>
      <c r="AL183" s="119"/>
      <c r="AM183" s="119"/>
    </row>
    <row r="184" spans="1:39" ht="15.75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119"/>
      <c r="P184" s="119"/>
      <c r="Q184" s="119"/>
      <c r="R184" s="119"/>
      <c r="S184" s="119"/>
      <c r="T184" s="119"/>
      <c r="U184" s="119"/>
      <c r="V184" s="119"/>
      <c r="W184" s="119"/>
      <c r="X184" s="119"/>
      <c r="Y184" s="119"/>
      <c r="Z184" s="119"/>
      <c r="AA184" s="119"/>
      <c r="AB184" s="119"/>
      <c r="AC184" s="119"/>
      <c r="AD184" s="119"/>
      <c r="AE184" s="119"/>
      <c r="AF184" s="119"/>
      <c r="AG184" s="119"/>
      <c r="AH184" s="119"/>
      <c r="AI184" s="119"/>
      <c r="AJ184" s="119"/>
      <c r="AK184" s="119"/>
      <c r="AL184" s="119"/>
      <c r="AM184" s="119"/>
    </row>
    <row r="185" spans="1:39" ht="15.75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119"/>
      <c r="P185" s="119"/>
      <c r="Q185" s="119"/>
      <c r="R185" s="119"/>
      <c r="S185" s="119"/>
      <c r="T185" s="119"/>
      <c r="U185" s="119"/>
      <c r="V185" s="119"/>
      <c r="W185" s="119"/>
      <c r="X185" s="119"/>
      <c r="Y185" s="119"/>
      <c r="Z185" s="119"/>
      <c r="AA185" s="119"/>
      <c r="AB185" s="119"/>
      <c r="AC185" s="119"/>
      <c r="AD185" s="119"/>
      <c r="AE185" s="119"/>
      <c r="AF185" s="119"/>
      <c r="AG185" s="119"/>
      <c r="AH185" s="119"/>
      <c r="AI185" s="119"/>
      <c r="AJ185" s="119"/>
      <c r="AK185" s="119"/>
      <c r="AL185" s="119"/>
      <c r="AM185" s="119"/>
    </row>
    <row r="186" spans="1:39" ht="15.75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119"/>
      <c r="P186" s="119"/>
      <c r="Q186" s="119"/>
      <c r="R186" s="119"/>
      <c r="S186" s="119"/>
      <c r="T186" s="119"/>
      <c r="U186" s="119"/>
      <c r="V186" s="119"/>
      <c r="W186" s="119"/>
      <c r="X186" s="119"/>
      <c r="Y186" s="119"/>
      <c r="Z186" s="119"/>
      <c r="AA186" s="119"/>
      <c r="AB186" s="119"/>
      <c r="AC186" s="119"/>
      <c r="AD186" s="119"/>
      <c r="AE186" s="119"/>
      <c r="AF186" s="119"/>
      <c r="AG186" s="119"/>
      <c r="AH186" s="119"/>
      <c r="AI186" s="119"/>
      <c r="AJ186" s="119"/>
      <c r="AK186" s="119"/>
      <c r="AL186" s="119"/>
      <c r="AM186" s="119"/>
    </row>
    <row r="187" spans="1:39" ht="15.75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119"/>
      <c r="P187" s="119"/>
      <c r="Q187" s="119"/>
      <c r="R187" s="119"/>
      <c r="S187" s="119"/>
      <c r="T187" s="119"/>
      <c r="U187" s="119"/>
      <c r="V187" s="119"/>
      <c r="W187" s="119"/>
      <c r="X187" s="119"/>
      <c r="Y187" s="119"/>
      <c r="Z187" s="119"/>
      <c r="AA187" s="119"/>
      <c r="AB187" s="119"/>
      <c r="AC187" s="119"/>
      <c r="AD187" s="119"/>
      <c r="AE187" s="119"/>
      <c r="AF187" s="119"/>
      <c r="AG187" s="119"/>
      <c r="AH187" s="119"/>
      <c r="AI187" s="119"/>
      <c r="AJ187" s="119"/>
      <c r="AK187" s="119"/>
      <c r="AL187" s="119"/>
      <c r="AM187" s="119"/>
    </row>
    <row r="188" spans="1:39" ht="15.75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119"/>
      <c r="P188" s="119"/>
      <c r="Q188" s="119"/>
      <c r="R188" s="119"/>
      <c r="S188" s="119"/>
      <c r="T188" s="119"/>
      <c r="U188" s="119"/>
      <c r="V188" s="119"/>
      <c r="W188" s="119"/>
      <c r="X188" s="119"/>
      <c r="Y188" s="119"/>
      <c r="Z188" s="119"/>
      <c r="AA188" s="119"/>
      <c r="AB188" s="119"/>
      <c r="AC188" s="119"/>
      <c r="AD188" s="119"/>
      <c r="AE188" s="119"/>
      <c r="AF188" s="119"/>
      <c r="AG188" s="119"/>
      <c r="AH188" s="119"/>
      <c r="AI188" s="119"/>
      <c r="AJ188" s="119"/>
      <c r="AK188" s="119"/>
      <c r="AL188" s="119"/>
      <c r="AM188" s="119"/>
    </row>
    <row r="189" spans="1:39" ht="15.75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119"/>
      <c r="P189" s="119"/>
      <c r="Q189" s="119"/>
      <c r="R189" s="119"/>
      <c r="S189" s="119"/>
      <c r="T189" s="119"/>
      <c r="U189" s="119"/>
      <c r="V189" s="119"/>
      <c r="W189" s="119"/>
      <c r="X189" s="119"/>
      <c r="Y189" s="119"/>
      <c r="Z189" s="119"/>
      <c r="AA189" s="119"/>
      <c r="AB189" s="119"/>
      <c r="AC189" s="119"/>
      <c r="AD189" s="119"/>
      <c r="AE189" s="119"/>
      <c r="AF189" s="119"/>
      <c r="AG189" s="119"/>
      <c r="AH189" s="119"/>
      <c r="AI189" s="119"/>
      <c r="AJ189" s="119"/>
      <c r="AK189" s="119"/>
      <c r="AL189" s="119"/>
      <c r="AM189" s="119"/>
    </row>
    <row r="190" spans="1:39" ht="15.75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119"/>
      <c r="P190" s="119"/>
      <c r="Q190" s="119"/>
      <c r="R190" s="119"/>
      <c r="S190" s="119"/>
      <c r="T190" s="119"/>
      <c r="U190" s="119"/>
      <c r="V190" s="119"/>
      <c r="W190" s="119"/>
      <c r="X190" s="119"/>
      <c r="Y190" s="119"/>
      <c r="Z190" s="119"/>
      <c r="AA190" s="119"/>
      <c r="AB190" s="119"/>
      <c r="AC190" s="119"/>
      <c r="AD190" s="119"/>
      <c r="AE190" s="119"/>
      <c r="AF190" s="119"/>
      <c r="AG190" s="119"/>
      <c r="AH190" s="119"/>
      <c r="AI190" s="119"/>
      <c r="AJ190" s="119"/>
      <c r="AK190" s="119"/>
      <c r="AL190" s="119"/>
      <c r="AM190" s="119"/>
    </row>
    <row r="191" spans="1:39" ht="15.75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119"/>
      <c r="P191" s="119"/>
      <c r="Q191" s="119"/>
      <c r="R191" s="119"/>
      <c r="S191" s="119"/>
      <c r="T191" s="119"/>
      <c r="U191" s="119"/>
      <c r="V191" s="119"/>
      <c r="W191" s="119"/>
      <c r="X191" s="119"/>
      <c r="Y191" s="119"/>
      <c r="Z191" s="119"/>
      <c r="AA191" s="119"/>
      <c r="AB191" s="119"/>
      <c r="AC191" s="119"/>
      <c r="AD191" s="119"/>
      <c r="AE191" s="119"/>
      <c r="AF191" s="119"/>
      <c r="AG191" s="119"/>
      <c r="AH191" s="119"/>
      <c r="AI191" s="119"/>
      <c r="AJ191" s="119"/>
      <c r="AK191" s="119"/>
      <c r="AL191" s="119"/>
      <c r="AM191" s="119"/>
    </row>
    <row r="192" spans="1:39" ht="15.75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119"/>
      <c r="P192" s="119"/>
      <c r="Q192" s="119"/>
      <c r="R192" s="119"/>
      <c r="S192" s="119"/>
      <c r="T192" s="119"/>
      <c r="U192" s="119"/>
      <c r="V192" s="119"/>
      <c r="W192" s="119"/>
      <c r="X192" s="119"/>
      <c r="Y192" s="119"/>
      <c r="Z192" s="119"/>
      <c r="AA192" s="119"/>
      <c r="AB192" s="119"/>
      <c r="AC192" s="119"/>
      <c r="AD192" s="119"/>
      <c r="AE192" s="119"/>
      <c r="AF192" s="119"/>
      <c r="AG192" s="119"/>
      <c r="AH192" s="119"/>
      <c r="AI192" s="119"/>
      <c r="AJ192" s="119"/>
      <c r="AK192" s="119"/>
      <c r="AL192" s="119"/>
      <c r="AM192" s="119"/>
    </row>
    <row r="193" spans="1:39" ht="15.75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119"/>
      <c r="P193" s="119"/>
      <c r="Q193" s="119"/>
      <c r="R193" s="119"/>
      <c r="S193" s="119"/>
      <c r="T193" s="119"/>
      <c r="U193" s="119"/>
      <c r="V193" s="119"/>
      <c r="W193" s="119"/>
      <c r="X193" s="119"/>
      <c r="Y193" s="119"/>
      <c r="Z193" s="119"/>
      <c r="AA193" s="119"/>
      <c r="AB193" s="119"/>
      <c r="AC193" s="119"/>
      <c r="AD193" s="119"/>
      <c r="AE193" s="119"/>
      <c r="AF193" s="119"/>
      <c r="AG193" s="119"/>
      <c r="AH193" s="119"/>
      <c r="AI193" s="119"/>
      <c r="AJ193" s="119"/>
      <c r="AK193" s="119"/>
      <c r="AL193" s="119"/>
      <c r="AM193" s="119"/>
    </row>
    <row r="194" spans="1:39" ht="15.75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119"/>
      <c r="P194" s="119"/>
      <c r="Q194" s="119"/>
      <c r="R194" s="119"/>
      <c r="S194" s="119"/>
      <c r="T194" s="119"/>
      <c r="U194" s="119"/>
      <c r="V194" s="119"/>
      <c r="W194" s="119"/>
      <c r="X194" s="119"/>
      <c r="Y194" s="119"/>
      <c r="Z194" s="119"/>
      <c r="AA194" s="119"/>
      <c r="AB194" s="119"/>
      <c r="AC194" s="119"/>
      <c r="AD194" s="119"/>
      <c r="AE194" s="119"/>
      <c r="AF194" s="119"/>
      <c r="AG194" s="119"/>
      <c r="AH194" s="119"/>
      <c r="AI194" s="119"/>
      <c r="AJ194" s="119"/>
      <c r="AK194" s="119"/>
      <c r="AL194" s="119"/>
      <c r="AM194" s="119"/>
    </row>
    <row r="195" spans="1:39" ht="15.75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119"/>
      <c r="P195" s="119"/>
      <c r="Q195" s="119"/>
      <c r="R195" s="119"/>
      <c r="S195" s="119"/>
      <c r="T195" s="119"/>
      <c r="U195" s="119"/>
      <c r="V195" s="119"/>
      <c r="W195" s="119"/>
      <c r="X195" s="119"/>
      <c r="Y195" s="119"/>
      <c r="Z195" s="119"/>
      <c r="AA195" s="119"/>
      <c r="AB195" s="119"/>
      <c r="AC195" s="119"/>
      <c r="AD195" s="119"/>
      <c r="AE195" s="119"/>
      <c r="AF195" s="119"/>
      <c r="AG195" s="119"/>
      <c r="AH195" s="119"/>
      <c r="AI195" s="119"/>
      <c r="AJ195" s="119"/>
      <c r="AK195" s="119"/>
      <c r="AL195" s="119"/>
      <c r="AM195" s="119"/>
    </row>
    <row r="196" spans="1:39" ht="15.75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119"/>
      <c r="P196" s="119"/>
      <c r="Q196" s="119"/>
      <c r="R196" s="119"/>
      <c r="S196" s="119"/>
      <c r="T196" s="119"/>
      <c r="U196" s="119"/>
      <c r="V196" s="119"/>
      <c r="W196" s="119"/>
      <c r="X196" s="119"/>
      <c r="Y196" s="119"/>
      <c r="Z196" s="119"/>
      <c r="AA196" s="119"/>
      <c r="AB196" s="119"/>
      <c r="AC196" s="119"/>
      <c r="AD196" s="119"/>
      <c r="AE196" s="119"/>
      <c r="AF196" s="119"/>
      <c r="AG196" s="119"/>
      <c r="AH196" s="119"/>
      <c r="AI196" s="119"/>
      <c r="AJ196" s="119"/>
      <c r="AK196" s="119"/>
      <c r="AL196" s="119"/>
      <c r="AM196" s="119"/>
    </row>
    <row r="197" spans="1:39" ht="15.75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119"/>
      <c r="P197" s="119"/>
      <c r="Q197" s="119"/>
      <c r="R197" s="119"/>
      <c r="S197" s="119"/>
      <c r="T197" s="119"/>
      <c r="U197" s="119"/>
      <c r="V197" s="119"/>
      <c r="W197" s="119"/>
      <c r="X197" s="119"/>
      <c r="Y197" s="119"/>
      <c r="Z197" s="119"/>
      <c r="AA197" s="119"/>
      <c r="AB197" s="119"/>
      <c r="AC197" s="119"/>
      <c r="AD197" s="119"/>
      <c r="AE197" s="119"/>
      <c r="AF197" s="119"/>
      <c r="AG197" s="119"/>
      <c r="AH197" s="119"/>
      <c r="AI197" s="119"/>
      <c r="AJ197" s="119"/>
      <c r="AK197" s="119"/>
      <c r="AL197" s="119"/>
      <c r="AM197" s="119"/>
    </row>
    <row r="198" spans="1:39" ht="15.75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119"/>
      <c r="P198" s="119"/>
      <c r="Q198" s="119"/>
      <c r="R198" s="119"/>
      <c r="S198" s="119"/>
      <c r="T198" s="119"/>
      <c r="U198" s="119"/>
      <c r="V198" s="119"/>
      <c r="W198" s="119"/>
      <c r="X198" s="119"/>
      <c r="Y198" s="119"/>
      <c r="Z198" s="119"/>
      <c r="AA198" s="119"/>
      <c r="AB198" s="119"/>
      <c r="AC198" s="119"/>
      <c r="AD198" s="119"/>
      <c r="AE198" s="119"/>
      <c r="AF198" s="119"/>
      <c r="AG198" s="119"/>
      <c r="AH198" s="119"/>
      <c r="AI198" s="119"/>
      <c r="AJ198" s="119"/>
      <c r="AK198" s="119"/>
      <c r="AL198" s="119"/>
      <c r="AM198" s="119"/>
    </row>
    <row r="199" spans="1:39" ht="15.75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119"/>
      <c r="P199" s="119"/>
      <c r="Q199" s="119"/>
      <c r="R199" s="119"/>
      <c r="S199" s="119"/>
      <c r="T199" s="119"/>
      <c r="U199" s="119"/>
      <c r="V199" s="119"/>
      <c r="W199" s="119"/>
      <c r="X199" s="119"/>
      <c r="Y199" s="119"/>
      <c r="Z199" s="119"/>
      <c r="AA199" s="119"/>
      <c r="AB199" s="119"/>
      <c r="AC199" s="119"/>
      <c r="AD199" s="119"/>
      <c r="AE199" s="119"/>
      <c r="AF199" s="119"/>
      <c r="AG199" s="119"/>
      <c r="AH199" s="119"/>
      <c r="AI199" s="119"/>
      <c r="AJ199" s="119"/>
      <c r="AK199" s="119"/>
      <c r="AL199" s="119"/>
      <c r="AM199" s="119"/>
    </row>
    <row r="200" spans="1:39" ht="15.75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119"/>
      <c r="P200" s="119"/>
      <c r="Q200" s="119"/>
      <c r="R200" s="119"/>
      <c r="S200" s="119"/>
      <c r="T200" s="119"/>
      <c r="U200" s="119"/>
      <c r="V200" s="119"/>
      <c r="W200" s="119"/>
      <c r="X200" s="119"/>
      <c r="Y200" s="119"/>
      <c r="Z200" s="119"/>
      <c r="AA200" s="119"/>
      <c r="AB200" s="119"/>
      <c r="AC200" s="119"/>
      <c r="AD200" s="119"/>
      <c r="AE200" s="119"/>
      <c r="AF200" s="119"/>
      <c r="AG200" s="119"/>
      <c r="AH200" s="119"/>
      <c r="AI200" s="119"/>
      <c r="AJ200" s="119"/>
      <c r="AK200" s="119"/>
      <c r="AL200" s="119"/>
      <c r="AM200" s="119"/>
    </row>
    <row r="201" spans="1:39" ht="15.75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119"/>
      <c r="P201" s="119"/>
      <c r="Q201" s="119"/>
      <c r="R201" s="119"/>
      <c r="S201" s="119"/>
      <c r="T201" s="119"/>
      <c r="U201" s="119"/>
      <c r="V201" s="119"/>
      <c r="W201" s="119"/>
      <c r="X201" s="119"/>
      <c r="Y201" s="119"/>
      <c r="Z201" s="119"/>
      <c r="AA201" s="119"/>
      <c r="AB201" s="119"/>
      <c r="AC201" s="119"/>
      <c r="AD201" s="119"/>
      <c r="AE201" s="119"/>
      <c r="AF201" s="119"/>
      <c r="AG201" s="119"/>
      <c r="AH201" s="119"/>
      <c r="AI201" s="119"/>
      <c r="AJ201" s="119"/>
      <c r="AK201" s="119"/>
      <c r="AL201" s="119"/>
      <c r="AM201" s="119"/>
    </row>
    <row r="202" spans="1:39" ht="15.75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119"/>
      <c r="P202" s="119"/>
      <c r="Q202" s="119"/>
      <c r="R202" s="119"/>
      <c r="S202" s="119"/>
      <c r="T202" s="119"/>
      <c r="U202" s="119"/>
      <c r="V202" s="119"/>
      <c r="W202" s="119"/>
      <c r="X202" s="119"/>
      <c r="Y202" s="119"/>
      <c r="Z202" s="119"/>
      <c r="AA202" s="119"/>
      <c r="AB202" s="119"/>
      <c r="AC202" s="119"/>
      <c r="AD202" s="119"/>
      <c r="AE202" s="119"/>
      <c r="AF202" s="119"/>
      <c r="AG202" s="119"/>
      <c r="AH202" s="119"/>
      <c r="AI202" s="119"/>
      <c r="AJ202" s="119"/>
      <c r="AK202" s="119"/>
      <c r="AL202" s="119"/>
      <c r="AM202" s="119"/>
    </row>
    <row r="203" spans="1:39" ht="15.75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119"/>
      <c r="P203" s="119"/>
      <c r="Q203" s="119"/>
      <c r="R203" s="119"/>
      <c r="S203" s="119"/>
      <c r="T203" s="119"/>
      <c r="U203" s="119"/>
      <c r="V203" s="119"/>
      <c r="W203" s="119"/>
      <c r="X203" s="119"/>
      <c r="Y203" s="119"/>
      <c r="Z203" s="119"/>
      <c r="AA203" s="119"/>
      <c r="AB203" s="119"/>
      <c r="AC203" s="119"/>
      <c r="AD203" s="119"/>
      <c r="AE203" s="119"/>
      <c r="AF203" s="119"/>
      <c r="AG203" s="119"/>
      <c r="AH203" s="119"/>
      <c r="AI203" s="119"/>
      <c r="AJ203" s="119"/>
      <c r="AK203" s="119"/>
      <c r="AL203" s="119"/>
      <c r="AM203" s="119"/>
    </row>
    <row r="204" spans="1:39" ht="15.75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119"/>
      <c r="P204" s="119"/>
      <c r="Q204" s="119"/>
      <c r="R204" s="119"/>
      <c r="S204" s="119"/>
      <c r="T204" s="119"/>
      <c r="U204" s="119"/>
      <c r="V204" s="119"/>
      <c r="W204" s="119"/>
      <c r="X204" s="119"/>
      <c r="Y204" s="119"/>
      <c r="Z204" s="119"/>
      <c r="AA204" s="119"/>
      <c r="AB204" s="119"/>
      <c r="AC204" s="119"/>
      <c r="AD204" s="119"/>
      <c r="AE204" s="119"/>
      <c r="AF204" s="119"/>
      <c r="AG204" s="119"/>
      <c r="AH204" s="119"/>
      <c r="AI204" s="119"/>
      <c r="AJ204" s="119"/>
      <c r="AK204" s="119"/>
      <c r="AL204" s="119"/>
      <c r="AM204" s="119"/>
    </row>
    <row r="205" spans="1:39" ht="15.75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119"/>
      <c r="P205" s="119"/>
      <c r="Q205" s="119"/>
      <c r="R205" s="119"/>
      <c r="S205" s="119"/>
      <c r="T205" s="119"/>
      <c r="U205" s="119"/>
      <c r="V205" s="119"/>
      <c r="W205" s="119"/>
      <c r="X205" s="119"/>
      <c r="Y205" s="119"/>
      <c r="Z205" s="119"/>
      <c r="AA205" s="119"/>
      <c r="AB205" s="119"/>
      <c r="AC205" s="119"/>
      <c r="AD205" s="119"/>
      <c r="AE205" s="119"/>
      <c r="AF205" s="119"/>
      <c r="AG205" s="119"/>
      <c r="AH205" s="119"/>
      <c r="AI205" s="119"/>
      <c r="AJ205" s="119"/>
      <c r="AK205" s="119"/>
      <c r="AL205" s="119"/>
      <c r="AM205" s="119"/>
    </row>
    <row r="206" spans="1:39" ht="15.75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119"/>
      <c r="P206" s="119"/>
      <c r="Q206" s="119"/>
      <c r="R206" s="119"/>
      <c r="S206" s="119"/>
      <c r="T206" s="119"/>
      <c r="U206" s="119"/>
      <c r="V206" s="119"/>
      <c r="W206" s="119"/>
      <c r="X206" s="119"/>
      <c r="Y206" s="119"/>
      <c r="Z206" s="119"/>
      <c r="AA206" s="119"/>
      <c r="AB206" s="119"/>
      <c r="AC206" s="119"/>
      <c r="AD206" s="119"/>
      <c r="AE206" s="119"/>
      <c r="AF206" s="119"/>
      <c r="AG206" s="119"/>
      <c r="AH206" s="119"/>
      <c r="AI206" s="119"/>
      <c r="AJ206" s="119"/>
      <c r="AK206" s="119"/>
      <c r="AL206" s="119"/>
      <c r="AM206" s="119"/>
    </row>
    <row r="207" spans="1:39" ht="15.75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119"/>
      <c r="P207" s="119"/>
      <c r="Q207" s="119"/>
      <c r="R207" s="119"/>
      <c r="S207" s="119"/>
      <c r="T207" s="119"/>
      <c r="U207" s="119"/>
      <c r="V207" s="119"/>
      <c r="W207" s="119"/>
      <c r="X207" s="119"/>
      <c r="Y207" s="119"/>
      <c r="Z207" s="119"/>
      <c r="AA207" s="119"/>
      <c r="AB207" s="119"/>
      <c r="AC207" s="119"/>
      <c r="AD207" s="119"/>
      <c r="AE207" s="119"/>
      <c r="AF207" s="119"/>
      <c r="AG207" s="119"/>
      <c r="AH207" s="119"/>
      <c r="AI207" s="119"/>
      <c r="AJ207" s="119"/>
      <c r="AK207" s="119"/>
      <c r="AL207" s="119"/>
      <c r="AM207" s="119"/>
    </row>
    <row r="208" spans="1:39" ht="15.75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119"/>
      <c r="P208" s="119"/>
      <c r="Q208" s="119"/>
      <c r="R208" s="119"/>
      <c r="S208" s="119"/>
      <c r="T208" s="119"/>
      <c r="U208" s="119"/>
      <c r="V208" s="119"/>
      <c r="W208" s="119"/>
      <c r="X208" s="119"/>
      <c r="Y208" s="119"/>
      <c r="Z208" s="119"/>
      <c r="AA208" s="119"/>
      <c r="AB208" s="119"/>
      <c r="AC208" s="119"/>
      <c r="AD208" s="119"/>
      <c r="AE208" s="119"/>
      <c r="AF208" s="119"/>
      <c r="AG208" s="119"/>
      <c r="AH208" s="119"/>
      <c r="AI208" s="119"/>
      <c r="AJ208" s="119"/>
      <c r="AK208" s="119"/>
      <c r="AL208" s="119"/>
      <c r="AM208" s="119"/>
    </row>
    <row r="209" spans="1:39" ht="15.75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119"/>
      <c r="P209" s="119"/>
      <c r="Q209" s="119"/>
      <c r="R209" s="119"/>
      <c r="S209" s="119"/>
      <c r="T209" s="119"/>
      <c r="U209" s="119"/>
      <c r="V209" s="119"/>
      <c r="W209" s="119"/>
      <c r="X209" s="119"/>
      <c r="Y209" s="119"/>
      <c r="Z209" s="119"/>
      <c r="AA209" s="119"/>
      <c r="AB209" s="119"/>
      <c r="AC209" s="119"/>
      <c r="AD209" s="119"/>
      <c r="AE209" s="119"/>
      <c r="AF209" s="119"/>
      <c r="AG209" s="119"/>
      <c r="AH209" s="119"/>
      <c r="AI209" s="119"/>
      <c r="AJ209" s="119"/>
      <c r="AK209" s="119"/>
      <c r="AL209" s="119"/>
      <c r="AM209" s="119"/>
    </row>
    <row r="210" spans="1:39" ht="15.75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119"/>
      <c r="P210" s="119"/>
      <c r="Q210" s="119"/>
      <c r="R210" s="119"/>
      <c r="S210" s="119"/>
      <c r="T210" s="119"/>
      <c r="U210" s="119"/>
      <c r="V210" s="119"/>
      <c r="W210" s="119"/>
      <c r="X210" s="119"/>
      <c r="Y210" s="119"/>
      <c r="Z210" s="119"/>
      <c r="AA210" s="119"/>
      <c r="AB210" s="119"/>
      <c r="AC210" s="119"/>
      <c r="AD210" s="119"/>
      <c r="AE210" s="119"/>
      <c r="AF210" s="119"/>
      <c r="AG210" s="119"/>
      <c r="AH210" s="119"/>
      <c r="AI210" s="119"/>
      <c r="AJ210" s="119"/>
      <c r="AK210" s="119"/>
      <c r="AL210" s="119"/>
      <c r="AM210" s="119"/>
    </row>
    <row r="211" spans="1:39" ht="15.75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119"/>
      <c r="P211" s="119"/>
      <c r="Q211" s="119"/>
      <c r="R211" s="119"/>
      <c r="S211" s="119"/>
      <c r="T211" s="119"/>
      <c r="U211" s="119"/>
      <c r="V211" s="119"/>
      <c r="W211" s="119"/>
      <c r="X211" s="119"/>
      <c r="Y211" s="119"/>
      <c r="Z211" s="119"/>
      <c r="AA211" s="119"/>
      <c r="AB211" s="119"/>
      <c r="AC211" s="119"/>
      <c r="AD211" s="119"/>
      <c r="AE211" s="119"/>
      <c r="AF211" s="119"/>
      <c r="AG211" s="119"/>
      <c r="AH211" s="119"/>
      <c r="AI211" s="119"/>
      <c r="AJ211" s="119"/>
      <c r="AK211" s="119"/>
      <c r="AL211" s="119"/>
      <c r="AM211" s="119"/>
    </row>
    <row r="212" spans="1:39" ht="15.75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119"/>
      <c r="P212" s="119"/>
      <c r="Q212" s="119"/>
      <c r="R212" s="119"/>
      <c r="S212" s="119"/>
      <c r="T212" s="119"/>
      <c r="U212" s="119"/>
      <c r="V212" s="119"/>
      <c r="W212" s="119"/>
      <c r="X212" s="119"/>
      <c r="Y212" s="119"/>
      <c r="Z212" s="119"/>
      <c r="AA212" s="119"/>
      <c r="AB212" s="119"/>
      <c r="AC212" s="119"/>
      <c r="AD212" s="119"/>
      <c r="AE212" s="119"/>
      <c r="AF212" s="119"/>
      <c r="AG212" s="119"/>
      <c r="AH212" s="119"/>
      <c r="AI212" s="119"/>
      <c r="AJ212" s="119"/>
      <c r="AK212" s="119"/>
      <c r="AL212" s="119"/>
      <c r="AM212" s="119"/>
    </row>
    <row r="213" spans="1:39" ht="15.75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119"/>
      <c r="P213" s="119"/>
      <c r="Q213" s="119"/>
      <c r="R213" s="119"/>
      <c r="S213" s="119"/>
      <c r="T213" s="119"/>
      <c r="U213" s="119"/>
      <c r="V213" s="119"/>
      <c r="W213" s="119"/>
      <c r="X213" s="119"/>
      <c r="Y213" s="119"/>
      <c r="Z213" s="119"/>
      <c r="AA213" s="119"/>
      <c r="AB213" s="119"/>
      <c r="AC213" s="119"/>
      <c r="AD213" s="119"/>
      <c r="AE213" s="119"/>
      <c r="AF213" s="119"/>
      <c r="AG213" s="119"/>
      <c r="AH213" s="119"/>
      <c r="AI213" s="119"/>
      <c r="AJ213" s="119"/>
      <c r="AK213" s="119"/>
      <c r="AL213" s="119"/>
      <c r="AM213" s="119"/>
    </row>
    <row r="214" spans="1:39" ht="15.75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119"/>
      <c r="P214" s="119"/>
      <c r="Q214" s="119"/>
      <c r="R214" s="119"/>
      <c r="S214" s="119"/>
      <c r="T214" s="119"/>
      <c r="U214" s="119"/>
      <c r="V214" s="119"/>
      <c r="W214" s="119"/>
      <c r="X214" s="119"/>
      <c r="Y214" s="119"/>
      <c r="Z214" s="119"/>
      <c r="AA214" s="119"/>
      <c r="AB214" s="119"/>
      <c r="AC214" s="119"/>
      <c r="AD214" s="119"/>
      <c r="AE214" s="119"/>
      <c r="AF214" s="119"/>
      <c r="AG214" s="119"/>
      <c r="AH214" s="119"/>
      <c r="AI214" s="119"/>
      <c r="AJ214" s="119"/>
      <c r="AK214" s="119"/>
      <c r="AL214" s="119"/>
      <c r="AM214" s="119"/>
    </row>
    <row r="215" spans="1:39" ht="15.75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119"/>
      <c r="P215" s="119"/>
      <c r="Q215" s="119"/>
      <c r="R215" s="119"/>
      <c r="S215" s="119"/>
      <c r="T215" s="119"/>
      <c r="U215" s="119"/>
      <c r="V215" s="119"/>
      <c r="W215" s="119"/>
      <c r="X215" s="119"/>
      <c r="Y215" s="119"/>
      <c r="Z215" s="119"/>
      <c r="AA215" s="119"/>
      <c r="AB215" s="119"/>
      <c r="AC215" s="119"/>
      <c r="AD215" s="119"/>
      <c r="AE215" s="119"/>
      <c r="AF215" s="119"/>
      <c r="AG215" s="119"/>
      <c r="AH215" s="119"/>
      <c r="AI215" s="119"/>
      <c r="AJ215" s="119"/>
      <c r="AK215" s="119"/>
      <c r="AL215" s="119"/>
      <c r="AM215" s="119"/>
    </row>
    <row r="216" spans="1:39" ht="15.75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119"/>
      <c r="P216" s="119"/>
      <c r="Q216" s="119"/>
      <c r="R216" s="119"/>
      <c r="S216" s="119"/>
      <c r="T216" s="119"/>
      <c r="U216" s="119"/>
      <c r="V216" s="119"/>
      <c r="W216" s="119"/>
      <c r="X216" s="119"/>
      <c r="Y216" s="119"/>
      <c r="Z216" s="119"/>
      <c r="AA216" s="119"/>
      <c r="AB216" s="119"/>
      <c r="AC216" s="119"/>
      <c r="AD216" s="119"/>
      <c r="AE216" s="119"/>
      <c r="AF216" s="119"/>
      <c r="AG216" s="119"/>
      <c r="AH216" s="119"/>
      <c r="AI216" s="119"/>
      <c r="AJ216" s="119"/>
      <c r="AK216" s="119"/>
      <c r="AL216" s="119"/>
      <c r="AM216" s="119"/>
    </row>
    <row r="217" spans="1:39" ht="15.75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119"/>
      <c r="P217" s="119"/>
      <c r="Q217" s="119"/>
      <c r="R217" s="119"/>
      <c r="S217" s="119"/>
      <c r="T217" s="119"/>
      <c r="U217" s="119"/>
      <c r="V217" s="119"/>
      <c r="W217" s="119"/>
      <c r="X217" s="119"/>
      <c r="Y217" s="119"/>
      <c r="Z217" s="119"/>
      <c r="AA217" s="119"/>
      <c r="AB217" s="119"/>
      <c r="AC217" s="119"/>
      <c r="AD217" s="119"/>
      <c r="AE217" s="119"/>
      <c r="AF217" s="119"/>
      <c r="AG217" s="119"/>
      <c r="AH217" s="119"/>
      <c r="AI217" s="119"/>
      <c r="AJ217" s="119"/>
      <c r="AK217" s="119"/>
      <c r="AL217" s="119"/>
      <c r="AM217" s="119"/>
    </row>
    <row r="218" spans="1:39" ht="15.75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119"/>
      <c r="P218" s="119"/>
      <c r="Q218" s="119"/>
      <c r="R218" s="119"/>
      <c r="S218" s="119"/>
      <c r="T218" s="119"/>
      <c r="U218" s="119"/>
      <c r="V218" s="119"/>
      <c r="W218" s="119"/>
      <c r="X218" s="119"/>
      <c r="Y218" s="119"/>
      <c r="Z218" s="119"/>
      <c r="AA218" s="119"/>
      <c r="AB218" s="119"/>
      <c r="AC218" s="119"/>
      <c r="AD218" s="119"/>
      <c r="AE218" s="119"/>
      <c r="AF218" s="119"/>
      <c r="AG218" s="119"/>
      <c r="AH218" s="119"/>
      <c r="AI218" s="119"/>
      <c r="AJ218" s="119"/>
      <c r="AK218" s="119"/>
      <c r="AL218" s="119"/>
      <c r="AM218" s="119"/>
    </row>
    <row r="219" spans="1:39" ht="15.75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119"/>
      <c r="P219" s="119"/>
      <c r="Q219" s="119"/>
      <c r="R219" s="119"/>
      <c r="S219" s="119"/>
      <c r="T219" s="119"/>
      <c r="U219" s="119"/>
      <c r="V219" s="119"/>
      <c r="W219" s="119"/>
      <c r="X219" s="119"/>
      <c r="Y219" s="119"/>
      <c r="Z219" s="119"/>
      <c r="AA219" s="119"/>
      <c r="AB219" s="119"/>
      <c r="AC219" s="119"/>
      <c r="AD219" s="119"/>
      <c r="AE219" s="119"/>
      <c r="AF219" s="119"/>
      <c r="AG219" s="119"/>
      <c r="AH219" s="119"/>
      <c r="AI219" s="119"/>
      <c r="AJ219" s="119"/>
      <c r="AK219" s="119"/>
      <c r="AL219" s="119"/>
      <c r="AM219" s="119"/>
    </row>
    <row r="220" spans="1:39" ht="15.7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119"/>
      <c r="P220" s="119"/>
      <c r="Q220" s="119"/>
      <c r="R220" s="119"/>
      <c r="S220" s="119"/>
      <c r="T220" s="119"/>
      <c r="U220" s="119"/>
      <c r="V220" s="119"/>
      <c r="W220" s="119"/>
      <c r="X220" s="119"/>
      <c r="Y220" s="119"/>
      <c r="Z220" s="119"/>
      <c r="AA220" s="119"/>
      <c r="AB220" s="119"/>
      <c r="AC220" s="119"/>
      <c r="AD220" s="119"/>
      <c r="AE220" s="119"/>
      <c r="AF220" s="119"/>
      <c r="AG220" s="119"/>
      <c r="AH220" s="119"/>
      <c r="AI220" s="119"/>
      <c r="AJ220" s="119"/>
      <c r="AK220" s="119"/>
      <c r="AL220" s="119"/>
      <c r="AM220" s="119"/>
    </row>
    <row r="221" spans="1:39" ht="15.7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119"/>
      <c r="P221" s="119"/>
      <c r="Q221" s="119"/>
      <c r="R221" s="119"/>
      <c r="S221" s="119"/>
      <c r="T221" s="119"/>
      <c r="U221" s="119"/>
      <c r="V221" s="119"/>
      <c r="W221" s="119"/>
      <c r="X221" s="119"/>
      <c r="Y221" s="119"/>
      <c r="Z221" s="119"/>
      <c r="AA221" s="119"/>
      <c r="AB221" s="119"/>
      <c r="AC221" s="119"/>
      <c r="AD221" s="119"/>
      <c r="AE221" s="119"/>
      <c r="AF221" s="119"/>
      <c r="AG221" s="119"/>
      <c r="AH221" s="119"/>
      <c r="AI221" s="119"/>
      <c r="AJ221" s="119"/>
      <c r="AK221" s="119"/>
      <c r="AL221" s="119"/>
      <c r="AM221" s="119"/>
    </row>
    <row r="222" spans="1:39" ht="15.7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119"/>
      <c r="P222" s="119"/>
      <c r="Q222" s="119"/>
      <c r="R222" s="119"/>
      <c r="S222" s="119"/>
      <c r="T222" s="119"/>
      <c r="U222" s="119"/>
      <c r="V222" s="119"/>
      <c r="W222" s="119"/>
      <c r="X222" s="119"/>
      <c r="Y222" s="119"/>
      <c r="Z222" s="119"/>
      <c r="AA222" s="119"/>
      <c r="AB222" s="119"/>
      <c r="AC222" s="119"/>
      <c r="AD222" s="119"/>
      <c r="AE222" s="119"/>
      <c r="AF222" s="119"/>
      <c r="AG222" s="119"/>
      <c r="AH222" s="119"/>
      <c r="AI222" s="119"/>
      <c r="AJ222" s="119"/>
      <c r="AK222" s="119"/>
      <c r="AL222" s="119"/>
      <c r="AM222" s="119"/>
    </row>
    <row r="223" spans="1:39" ht="15.7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119"/>
      <c r="P223" s="119"/>
      <c r="Q223" s="119"/>
      <c r="R223" s="119"/>
      <c r="S223" s="119"/>
      <c r="T223" s="119"/>
      <c r="U223" s="119"/>
      <c r="V223" s="119"/>
      <c r="W223" s="119"/>
      <c r="X223" s="119"/>
      <c r="Y223" s="119"/>
      <c r="Z223" s="119"/>
      <c r="AA223" s="119"/>
      <c r="AB223" s="119"/>
      <c r="AC223" s="119"/>
      <c r="AD223" s="119"/>
      <c r="AE223" s="119"/>
      <c r="AF223" s="119"/>
      <c r="AG223" s="119"/>
      <c r="AH223" s="119"/>
      <c r="AI223" s="119"/>
      <c r="AJ223" s="119"/>
      <c r="AK223" s="119"/>
      <c r="AL223" s="119"/>
      <c r="AM223" s="119"/>
    </row>
    <row r="224" spans="1:39" ht="15.7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119"/>
      <c r="P224" s="119"/>
      <c r="Q224" s="119"/>
      <c r="R224" s="119"/>
      <c r="S224" s="119"/>
      <c r="T224" s="119"/>
      <c r="U224" s="119"/>
      <c r="V224" s="119"/>
      <c r="W224" s="119"/>
      <c r="X224" s="119"/>
      <c r="Y224" s="119"/>
      <c r="Z224" s="119"/>
      <c r="AA224" s="119"/>
      <c r="AB224" s="119"/>
      <c r="AC224" s="119"/>
      <c r="AD224" s="119"/>
      <c r="AE224" s="119"/>
      <c r="AF224" s="119"/>
      <c r="AG224" s="119"/>
      <c r="AH224" s="119"/>
      <c r="AI224" s="119"/>
      <c r="AJ224" s="119"/>
      <c r="AK224" s="119"/>
      <c r="AL224" s="119"/>
      <c r="AM224" s="119"/>
    </row>
    <row r="225" spans="1:39" ht="15.7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119"/>
      <c r="P225" s="119"/>
      <c r="Q225" s="119"/>
      <c r="R225" s="119"/>
      <c r="S225" s="119"/>
      <c r="T225" s="119"/>
      <c r="U225" s="119"/>
      <c r="V225" s="119"/>
      <c r="W225" s="119"/>
      <c r="X225" s="119"/>
      <c r="Y225" s="119"/>
      <c r="Z225" s="119"/>
      <c r="AA225" s="119"/>
      <c r="AB225" s="119"/>
      <c r="AC225" s="119"/>
      <c r="AD225" s="119"/>
      <c r="AE225" s="119"/>
      <c r="AF225" s="119"/>
      <c r="AG225" s="119"/>
      <c r="AH225" s="119"/>
      <c r="AI225" s="119"/>
      <c r="AJ225" s="119"/>
      <c r="AK225" s="119"/>
      <c r="AL225" s="119"/>
      <c r="AM225" s="119"/>
    </row>
    <row r="226" spans="1:39" ht="15.75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119"/>
      <c r="P226" s="119"/>
      <c r="Q226" s="119"/>
      <c r="R226" s="119"/>
      <c r="S226" s="119"/>
      <c r="T226" s="119"/>
      <c r="U226" s="119"/>
      <c r="V226" s="119"/>
      <c r="W226" s="119"/>
      <c r="X226" s="119"/>
      <c r="Y226" s="119"/>
      <c r="Z226" s="119"/>
      <c r="AA226" s="119"/>
      <c r="AB226" s="119"/>
      <c r="AC226" s="119"/>
      <c r="AD226" s="119"/>
      <c r="AE226" s="119"/>
      <c r="AF226" s="119"/>
      <c r="AG226" s="119"/>
      <c r="AH226" s="119"/>
      <c r="AI226" s="119"/>
      <c r="AJ226" s="119"/>
      <c r="AK226" s="119"/>
      <c r="AL226" s="119"/>
      <c r="AM226" s="119"/>
    </row>
    <row r="227" spans="1:39" ht="15.75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119"/>
      <c r="P227" s="119"/>
      <c r="Q227" s="119"/>
      <c r="R227" s="119"/>
      <c r="S227" s="119"/>
      <c r="T227" s="119"/>
      <c r="U227" s="119"/>
      <c r="V227" s="119"/>
      <c r="W227" s="119"/>
      <c r="X227" s="119"/>
      <c r="Y227" s="119"/>
      <c r="Z227" s="119"/>
      <c r="AA227" s="119"/>
      <c r="AB227" s="119"/>
      <c r="AC227" s="119"/>
      <c r="AD227" s="119"/>
      <c r="AE227" s="119"/>
      <c r="AF227" s="119"/>
      <c r="AG227" s="119"/>
      <c r="AH227" s="119"/>
      <c r="AI227" s="119"/>
      <c r="AJ227" s="119"/>
      <c r="AK227" s="119"/>
      <c r="AL227" s="119"/>
      <c r="AM227" s="119"/>
    </row>
    <row r="228" spans="1:39" ht="15.75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119"/>
      <c r="P228" s="119"/>
      <c r="Q228" s="119"/>
      <c r="R228" s="119"/>
      <c r="S228" s="119"/>
      <c r="T228" s="119"/>
      <c r="U228" s="119"/>
      <c r="V228" s="119"/>
      <c r="W228" s="119"/>
      <c r="X228" s="119"/>
      <c r="Y228" s="119"/>
      <c r="Z228" s="119"/>
      <c r="AA228" s="119"/>
      <c r="AB228" s="119"/>
      <c r="AC228" s="119"/>
      <c r="AD228" s="119"/>
      <c r="AE228" s="119"/>
      <c r="AF228" s="119"/>
      <c r="AG228" s="119"/>
      <c r="AH228" s="119"/>
      <c r="AI228" s="119"/>
      <c r="AJ228" s="119"/>
      <c r="AK228" s="119"/>
      <c r="AL228" s="119"/>
      <c r="AM228" s="119"/>
    </row>
    <row r="229" spans="1:39" ht="15.75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119"/>
      <c r="P229" s="119"/>
      <c r="Q229" s="119"/>
      <c r="R229" s="119"/>
      <c r="S229" s="119"/>
      <c r="T229" s="119"/>
      <c r="U229" s="119"/>
      <c r="V229" s="119"/>
      <c r="W229" s="119"/>
      <c r="X229" s="119"/>
      <c r="Y229" s="119"/>
      <c r="Z229" s="119"/>
      <c r="AA229" s="119"/>
      <c r="AB229" s="119"/>
      <c r="AC229" s="119"/>
      <c r="AD229" s="119"/>
      <c r="AE229" s="119"/>
      <c r="AF229" s="119"/>
      <c r="AG229" s="119"/>
      <c r="AH229" s="119"/>
      <c r="AI229" s="119"/>
      <c r="AJ229" s="119"/>
      <c r="AK229" s="119"/>
      <c r="AL229" s="119"/>
      <c r="AM229" s="119"/>
    </row>
    <row r="230" spans="1:39" ht="15.75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119"/>
      <c r="P230" s="119"/>
      <c r="Q230" s="119"/>
      <c r="R230" s="119"/>
      <c r="S230" s="119"/>
      <c r="T230" s="119"/>
      <c r="U230" s="119"/>
      <c r="V230" s="119"/>
      <c r="W230" s="119"/>
      <c r="X230" s="119"/>
      <c r="Y230" s="119"/>
      <c r="Z230" s="119"/>
      <c r="AA230" s="119"/>
      <c r="AB230" s="119"/>
      <c r="AC230" s="119"/>
      <c r="AD230" s="119"/>
      <c r="AE230" s="119"/>
      <c r="AF230" s="119"/>
      <c r="AG230" s="119"/>
      <c r="AH230" s="119"/>
      <c r="AI230" s="119"/>
      <c r="AJ230" s="119"/>
      <c r="AK230" s="119"/>
      <c r="AL230" s="119"/>
      <c r="AM230" s="119"/>
    </row>
    <row r="231" spans="1:39" ht="15.75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119"/>
      <c r="P231" s="119"/>
      <c r="Q231" s="119"/>
      <c r="R231" s="119"/>
      <c r="S231" s="119"/>
      <c r="T231" s="119"/>
      <c r="U231" s="119"/>
      <c r="V231" s="119"/>
      <c r="W231" s="119"/>
      <c r="X231" s="119"/>
      <c r="Y231" s="119"/>
      <c r="Z231" s="119"/>
      <c r="AA231" s="119"/>
      <c r="AB231" s="119"/>
      <c r="AC231" s="119"/>
      <c r="AD231" s="119"/>
      <c r="AE231" s="119"/>
      <c r="AF231" s="119"/>
      <c r="AG231" s="119"/>
      <c r="AH231" s="119"/>
      <c r="AI231" s="119"/>
      <c r="AJ231" s="119"/>
      <c r="AK231" s="119"/>
      <c r="AL231" s="119"/>
      <c r="AM231" s="119"/>
    </row>
    <row r="232" spans="1:39" ht="15.75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119"/>
      <c r="P232" s="119"/>
      <c r="Q232" s="119"/>
      <c r="R232" s="119"/>
      <c r="S232" s="119"/>
      <c r="T232" s="119"/>
      <c r="U232" s="119"/>
      <c r="V232" s="119"/>
      <c r="W232" s="119"/>
      <c r="X232" s="119"/>
      <c r="Y232" s="119"/>
      <c r="Z232" s="119"/>
      <c r="AA232" s="119"/>
      <c r="AB232" s="119"/>
      <c r="AC232" s="119"/>
      <c r="AD232" s="119"/>
      <c r="AE232" s="119"/>
      <c r="AF232" s="119"/>
      <c r="AG232" s="119"/>
      <c r="AH232" s="119"/>
      <c r="AI232" s="119"/>
      <c r="AJ232" s="119"/>
      <c r="AK232" s="119"/>
      <c r="AL232" s="119"/>
      <c r="AM232" s="119"/>
    </row>
    <row r="233" spans="1:39" ht="15.75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119"/>
      <c r="P233" s="119"/>
      <c r="Q233" s="119"/>
      <c r="R233" s="119"/>
      <c r="S233" s="119"/>
      <c r="T233" s="119"/>
      <c r="U233" s="119"/>
      <c r="V233" s="119"/>
      <c r="W233" s="119"/>
      <c r="X233" s="119"/>
      <c r="Y233" s="119"/>
      <c r="Z233" s="119"/>
      <c r="AA233" s="119"/>
      <c r="AB233" s="119"/>
      <c r="AC233" s="119"/>
      <c r="AD233" s="119"/>
      <c r="AE233" s="119"/>
      <c r="AF233" s="119"/>
      <c r="AG233" s="119"/>
      <c r="AH233" s="119"/>
      <c r="AI233" s="119"/>
      <c r="AJ233" s="119"/>
      <c r="AK233" s="119"/>
      <c r="AL233" s="119"/>
      <c r="AM233" s="119"/>
    </row>
    <row r="234" spans="1:39" ht="15.75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119"/>
      <c r="P234" s="119"/>
      <c r="Q234" s="119"/>
      <c r="R234" s="119"/>
      <c r="S234" s="119"/>
      <c r="T234" s="119"/>
      <c r="U234" s="119"/>
      <c r="V234" s="119"/>
      <c r="W234" s="119"/>
      <c r="X234" s="119"/>
      <c r="Y234" s="119"/>
      <c r="Z234" s="119"/>
      <c r="AA234" s="119"/>
      <c r="AB234" s="119"/>
      <c r="AC234" s="119"/>
      <c r="AD234" s="119"/>
      <c r="AE234" s="119"/>
      <c r="AF234" s="119"/>
      <c r="AG234" s="119"/>
      <c r="AH234" s="119"/>
      <c r="AI234" s="119"/>
      <c r="AJ234" s="119"/>
      <c r="AK234" s="119"/>
      <c r="AL234" s="119"/>
      <c r="AM234" s="119"/>
    </row>
    <row r="235" spans="1:39" ht="15.75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119"/>
      <c r="P235" s="119"/>
      <c r="Q235" s="119"/>
      <c r="R235" s="119"/>
      <c r="S235" s="119"/>
      <c r="T235" s="119"/>
      <c r="U235" s="119"/>
      <c r="V235" s="119"/>
      <c r="W235" s="119"/>
      <c r="X235" s="119"/>
      <c r="Y235" s="119"/>
      <c r="Z235" s="119"/>
      <c r="AA235" s="119"/>
      <c r="AB235" s="119"/>
      <c r="AC235" s="119"/>
      <c r="AD235" s="119"/>
      <c r="AE235" s="119"/>
      <c r="AF235" s="119"/>
      <c r="AG235" s="119"/>
      <c r="AH235" s="119"/>
      <c r="AI235" s="119"/>
      <c r="AJ235" s="119"/>
      <c r="AK235" s="119"/>
      <c r="AL235" s="119"/>
      <c r="AM235" s="119"/>
    </row>
    <row r="236" spans="1:39" ht="15.75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119"/>
      <c r="P236" s="119"/>
      <c r="Q236" s="119"/>
      <c r="R236" s="119"/>
      <c r="S236" s="119"/>
      <c r="T236" s="119"/>
      <c r="U236" s="119"/>
      <c r="V236" s="119"/>
      <c r="W236" s="119"/>
      <c r="X236" s="119"/>
      <c r="Y236" s="119"/>
      <c r="Z236" s="119"/>
      <c r="AA236" s="119"/>
      <c r="AB236" s="119"/>
      <c r="AC236" s="119"/>
      <c r="AD236" s="119"/>
      <c r="AE236" s="119"/>
      <c r="AF236" s="119"/>
      <c r="AG236" s="119"/>
      <c r="AH236" s="119"/>
      <c r="AI236" s="119"/>
      <c r="AJ236" s="119"/>
      <c r="AK236" s="119"/>
      <c r="AL236" s="119"/>
      <c r="AM236" s="119"/>
    </row>
    <row r="237" spans="1:39" ht="15.75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119"/>
      <c r="P237" s="119"/>
      <c r="Q237" s="119"/>
      <c r="R237" s="119"/>
      <c r="S237" s="119"/>
      <c r="T237" s="119"/>
      <c r="U237" s="119"/>
      <c r="V237" s="119"/>
      <c r="W237" s="119"/>
      <c r="X237" s="119"/>
      <c r="Y237" s="119"/>
      <c r="Z237" s="119"/>
      <c r="AA237" s="119"/>
      <c r="AB237" s="119"/>
      <c r="AC237" s="119"/>
      <c r="AD237" s="119"/>
      <c r="AE237" s="119"/>
      <c r="AF237" s="119"/>
      <c r="AG237" s="119"/>
      <c r="AH237" s="119"/>
      <c r="AI237" s="119"/>
      <c r="AJ237" s="119"/>
      <c r="AK237" s="119"/>
      <c r="AL237" s="119"/>
      <c r="AM237" s="119"/>
    </row>
    <row r="238" spans="1:39" ht="15.75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119"/>
      <c r="P238" s="119"/>
      <c r="Q238" s="119"/>
      <c r="R238" s="119"/>
      <c r="S238" s="119"/>
      <c r="T238" s="119"/>
      <c r="U238" s="119"/>
      <c r="V238" s="119"/>
      <c r="W238" s="119"/>
      <c r="X238" s="119"/>
      <c r="Y238" s="119"/>
      <c r="Z238" s="119"/>
      <c r="AA238" s="119"/>
      <c r="AB238" s="119"/>
      <c r="AC238" s="119"/>
      <c r="AD238" s="119"/>
      <c r="AE238" s="119"/>
      <c r="AF238" s="119"/>
      <c r="AG238" s="119"/>
      <c r="AH238" s="119"/>
      <c r="AI238" s="119"/>
      <c r="AJ238" s="119"/>
      <c r="AK238" s="119"/>
      <c r="AL238" s="119"/>
      <c r="AM238" s="119"/>
    </row>
    <row r="239" spans="1:39" ht="15.75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119"/>
      <c r="P239" s="119"/>
      <c r="Q239" s="119"/>
      <c r="R239" s="119"/>
      <c r="S239" s="119"/>
      <c r="T239" s="119"/>
      <c r="U239" s="119"/>
      <c r="V239" s="119"/>
      <c r="W239" s="119"/>
      <c r="X239" s="119"/>
      <c r="Y239" s="119"/>
      <c r="Z239" s="119"/>
      <c r="AA239" s="119"/>
      <c r="AB239" s="119"/>
      <c r="AC239" s="119"/>
      <c r="AD239" s="119"/>
      <c r="AE239" s="119"/>
      <c r="AF239" s="119"/>
      <c r="AG239" s="119"/>
      <c r="AH239" s="119"/>
      <c r="AI239" s="119"/>
      <c r="AJ239" s="119"/>
      <c r="AK239" s="119"/>
      <c r="AL239" s="119"/>
      <c r="AM239" s="119"/>
    </row>
    <row r="240" spans="1:39" ht="15.75" customHeight="1" x14ac:dyDescent="0.3">
      <c r="N240" s="2"/>
      <c r="O240" s="119"/>
      <c r="P240" s="119"/>
      <c r="Q240" s="119"/>
      <c r="R240" s="119"/>
      <c r="S240" s="119"/>
      <c r="T240" s="119"/>
      <c r="U240" s="119"/>
      <c r="V240" s="119"/>
      <c r="W240" s="119"/>
      <c r="X240" s="119"/>
      <c r="Y240" s="119"/>
      <c r="Z240" s="119"/>
      <c r="AA240" s="119"/>
      <c r="AB240" s="119"/>
      <c r="AC240" s="119"/>
      <c r="AD240" s="119"/>
      <c r="AE240" s="119"/>
      <c r="AF240" s="119"/>
      <c r="AG240" s="119"/>
      <c r="AH240" s="119"/>
      <c r="AI240" s="119"/>
      <c r="AJ240" s="119"/>
      <c r="AK240" s="119"/>
      <c r="AL240" s="119"/>
      <c r="AM240" s="119"/>
    </row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</sheetData>
  <mergeCells count="9">
    <mergeCell ref="A6:M6"/>
    <mergeCell ref="A1:M1"/>
    <mergeCell ref="B4:C4"/>
    <mergeCell ref="D4:E4"/>
    <mergeCell ref="F4:G4"/>
    <mergeCell ref="H4:I4"/>
    <mergeCell ref="A4:A5"/>
    <mergeCell ref="J4:K4"/>
    <mergeCell ref="L4:M4"/>
  </mergeCells>
  <printOptions horizontalCentered="1"/>
  <pageMargins left="1.3472222222222201" right="0.78749999999999998" top="1.0833333333333299" bottom="1.0833333333333299" header="0" footer="0"/>
  <pageSetup paperSize="9" scale="63" pageOrder="overThenDown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AD1000"/>
  <sheetViews>
    <sheetView topLeftCell="C6" zoomScale="90" zoomScaleNormal="90" workbookViewId="0">
      <selection activeCell="I17" sqref="I17:AD19"/>
    </sheetView>
  </sheetViews>
  <sheetFormatPr defaultColWidth="14.44140625" defaultRowHeight="15" customHeight="1" x14ac:dyDescent="0.3"/>
  <cols>
    <col min="1" max="1" width="24.6640625" customWidth="1"/>
    <col min="2" max="2" width="14.33203125" customWidth="1"/>
    <col min="3" max="3" width="15" customWidth="1"/>
    <col min="4" max="4" width="14.88671875" customWidth="1"/>
    <col min="5" max="5" width="14.6640625" customWidth="1"/>
    <col min="6" max="6" width="15.88671875" customWidth="1"/>
    <col min="7" max="7" width="14.88671875" customWidth="1"/>
    <col min="8" max="8" width="9.33203125" customWidth="1"/>
    <col min="9" max="9" width="8.6640625" customWidth="1"/>
    <col min="10" max="10" width="10.33203125" customWidth="1"/>
    <col min="11" max="11" width="9.44140625" customWidth="1"/>
    <col min="12" max="12" width="9.88671875" customWidth="1"/>
    <col min="13" max="13" width="10.109375" customWidth="1"/>
    <col min="14" max="18" width="8.6640625" customWidth="1"/>
    <col min="19" max="22" width="9.6640625" customWidth="1"/>
    <col min="23" max="24" width="8.6640625" customWidth="1"/>
    <col min="25" max="25" width="9.6640625" customWidth="1"/>
    <col min="26" max="26" width="10" customWidth="1"/>
    <col min="27" max="30" width="8.6640625" customWidth="1"/>
  </cols>
  <sheetData>
    <row r="1" spans="1:30" ht="35.25" customHeight="1" x14ac:dyDescent="0.3">
      <c r="A1" s="288" t="s">
        <v>29</v>
      </c>
      <c r="B1" s="288"/>
      <c r="C1" s="288"/>
      <c r="D1" s="288"/>
      <c r="E1" s="288"/>
      <c r="F1" s="288"/>
      <c r="G1" s="288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</row>
    <row r="2" spans="1:30" ht="21" customHeight="1" x14ac:dyDescent="0.3">
      <c r="A2" s="168" t="s">
        <v>1</v>
      </c>
      <c r="B2" s="169">
        <v>2020</v>
      </c>
      <c r="C2" s="169">
        <v>2021</v>
      </c>
      <c r="D2" s="169">
        <v>2022</v>
      </c>
      <c r="E2" s="169">
        <v>2023</v>
      </c>
      <c r="F2" s="169">
        <v>2024</v>
      </c>
      <c r="G2" s="169">
        <v>2025</v>
      </c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</row>
    <row r="3" spans="1:30" ht="15" customHeight="1" x14ac:dyDescent="0.3">
      <c r="A3" s="170" t="s">
        <v>121</v>
      </c>
      <c r="B3" s="161">
        <v>1165920</v>
      </c>
      <c r="C3" s="161">
        <v>977948</v>
      </c>
      <c r="D3" s="161">
        <v>1104392</v>
      </c>
      <c r="E3" s="161">
        <v>1049773</v>
      </c>
      <c r="F3" s="161">
        <v>1023680</v>
      </c>
      <c r="G3" s="161">
        <v>1126229</v>
      </c>
      <c r="H3" s="17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</row>
    <row r="4" spans="1:30" ht="15" customHeight="1" x14ac:dyDescent="0.3">
      <c r="A4" s="170" t="s">
        <v>122</v>
      </c>
      <c r="B4" s="161">
        <v>3100</v>
      </c>
      <c r="C4" s="161">
        <v>2250</v>
      </c>
      <c r="D4" s="161">
        <v>2500</v>
      </c>
      <c r="E4" s="161">
        <v>2250</v>
      </c>
      <c r="F4" s="161">
        <v>2000</v>
      </c>
      <c r="G4" s="161">
        <v>2000</v>
      </c>
      <c r="H4" s="17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</row>
    <row r="5" spans="1:30" ht="15" customHeight="1" x14ac:dyDescent="0.3">
      <c r="A5" s="170" t="s">
        <v>120</v>
      </c>
      <c r="B5" s="161">
        <v>29279</v>
      </c>
      <c r="C5" s="161">
        <v>2940</v>
      </c>
      <c r="D5" s="161">
        <v>15338</v>
      </c>
      <c r="E5" s="161">
        <v>12430</v>
      </c>
      <c r="F5" s="161">
        <v>18770</v>
      </c>
      <c r="G5" s="161">
        <v>10484</v>
      </c>
      <c r="H5" s="17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</row>
    <row r="6" spans="1:30" ht="15" customHeight="1" x14ac:dyDescent="0.3">
      <c r="A6" s="170" t="s">
        <v>123</v>
      </c>
      <c r="B6" s="161">
        <v>2990</v>
      </c>
      <c r="C6" s="161">
        <v>375</v>
      </c>
      <c r="D6" s="161">
        <v>2000</v>
      </c>
      <c r="E6" s="161">
        <v>1495</v>
      </c>
      <c r="F6" s="161">
        <v>1760</v>
      </c>
      <c r="G6" s="161">
        <v>1180</v>
      </c>
      <c r="H6" s="17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30" ht="15" customHeight="1" x14ac:dyDescent="0.3">
      <c r="A7" s="170" t="s">
        <v>124</v>
      </c>
      <c r="B7" s="161">
        <v>425</v>
      </c>
      <c r="C7" s="161">
        <v>200</v>
      </c>
      <c r="D7" s="161">
        <v>1050</v>
      </c>
      <c r="E7" s="161">
        <v>820</v>
      </c>
      <c r="F7" s="161">
        <v>670</v>
      </c>
      <c r="G7" s="161">
        <v>677</v>
      </c>
      <c r="H7" s="17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30" ht="15" customHeight="1" x14ac:dyDescent="0.3">
      <c r="A8" s="170" t="s">
        <v>125</v>
      </c>
      <c r="B8" s="161">
        <v>1410</v>
      </c>
      <c r="C8" s="161">
        <v>502</v>
      </c>
      <c r="D8" s="161">
        <v>2375</v>
      </c>
      <c r="E8" s="161">
        <v>1295</v>
      </c>
      <c r="F8" s="161">
        <v>1860</v>
      </c>
      <c r="G8" s="161">
        <v>1606</v>
      </c>
      <c r="H8" s="17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</row>
    <row r="9" spans="1:30" ht="15" customHeight="1" x14ac:dyDescent="0.3">
      <c r="A9" s="170" t="s">
        <v>159</v>
      </c>
      <c r="B9" s="161">
        <v>1500</v>
      </c>
      <c r="C9" s="161">
        <v>765</v>
      </c>
      <c r="D9" s="161">
        <v>2675</v>
      </c>
      <c r="E9" s="161">
        <v>2500</v>
      </c>
      <c r="F9" s="161">
        <v>2730</v>
      </c>
      <c r="G9" s="161">
        <v>2677</v>
      </c>
      <c r="H9" s="17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</row>
    <row r="10" spans="1:30" ht="15" customHeight="1" x14ac:dyDescent="0.3">
      <c r="A10" s="204" t="s">
        <v>126</v>
      </c>
      <c r="B10" s="172">
        <v>36750</v>
      </c>
      <c r="C10" s="172">
        <v>34320</v>
      </c>
      <c r="D10" s="172">
        <v>37750</v>
      </c>
      <c r="E10" s="172">
        <v>22020</v>
      </c>
      <c r="F10" s="172">
        <v>28165</v>
      </c>
      <c r="G10" s="172">
        <v>22506</v>
      </c>
      <c r="H10" s="17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</row>
    <row r="11" spans="1:30" ht="15" customHeight="1" x14ac:dyDescent="0.3">
      <c r="A11" s="204" t="s">
        <v>127</v>
      </c>
      <c r="B11" s="172">
        <v>3380</v>
      </c>
      <c r="C11" s="172">
        <v>2570</v>
      </c>
      <c r="D11" s="172">
        <v>2170</v>
      </c>
      <c r="E11" s="172">
        <v>410</v>
      </c>
      <c r="F11" s="172">
        <v>1160</v>
      </c>
      <c r="G11" s="172">
        <v>1250</v>
      </c>
      <c r="H11" s="17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</row>
    <row r="12" spans="1:30" ht="15" customHeight="1" x14ac:dyDescent="0.3">
      <c r="A12" s="204" t="s">
        <v>160</v>
      </c>
      <c r="B12" s="172">
        <v>17760</v>
      </c>
      <c r="C12" s="172">
        <v>12560</v>
      </c>
      <c r="D12" s="172">
        <v>20350</v>
      </c>
      <c r="E12" s="172">
        <v>19370</v>
      </c>
      <c r="F12" s="172">
        <v>6930</v>
      </c>
      <c r="G12" s="172">
        <v>6922</v>
      </c>
      <c r="H12" s="17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</row>
    <row r="13" spans="1:30" ht="15" customHeight="1" x14ac:dyDescent="0.3">
      <c r="A13" s="173" t="s">
        <v>31</v>
      </c>
      <c r="B13" s="171">
        <v>110</v>
      </c>
      <c r="C13" s="171">
        <v>40</v>
      </c>
      <c r="D13" s="171">
        <v>110</v>
      </c>
      <c r="E13" s="171">
        <v>110</v>
      </c>
      <c r="F13" s="171">
        <v>56</v>
      </c>
      <c r="G13" s="171">
        <v>111</v>
      </c>
      <c r="H13" s="17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</row>
    <row r="14" spans="1:30" ht="15" customHeight="1" x14ac:dyDescent="0.3">
      <c r="A14" s="170" t="s">
        <v>128</v>
      </c>
      <c r="B14" s="161">
        <v>250</v>
      </c>
      <c r="C14" s="161" t="s">
        <v>30</v>
      </c>
      <c r="D14" s="161">
        <v>10</v>
      </c>
      <c r="E14" s="161">
        <v>482</v>
      </c>
      <c r="F14" s="161">
        <v>385</v>
      </c>
      <c r="G14" s="161">
        <v>434</v>
      </c>
      <c r="H14" s="17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</row>
    <row r="15" spans="1:30" ht="15" customHeight="1" x14ac:dyDescent="0.3">
      <c r="A15" s="170" t="s">
        <v>32</v>
      </c>
      <c r="B15" s="161">
        <v>720</v>
      </c>
      <c r="C15" s="161">
        <v>720</v>
      </c>
      <c r="D15" s="161">
        <v>650</v>
      </c>
      <c r="E15" s="161">
        <v>575</v>
      </c>
      <c r="F15" s="161">
        <v>525</v>
      </c>
      <c r="G15" s="161">
        <v>526</v>
      </c>
      <c r="H15" s="17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B15" s="139"/>
      <c r="AC15" s="140"/>
      <c r="AD15" s="140"/>
    </row>
    <row r="16" spans="1:30" ht="15" customHeight="1" x14ac:dyDescent="0.3">
      <c r="A16" s="170" t="s">
        <v>129</v>
      </c>
      <c r="B16" s="161">
        <v>2930</v>
      </c>
      <c r="C16" s="161">
        <v>1510</v>
      </c>
      <c r="D16" s="161">
        <v>5680</v>
      </c>
      <c r="E16" s="161">
        <v>4260</v>
      </c>
      <c r="F16" s="161">
        <v>3850</v>
      </c>
      <c r="G16" s="161">
        <v>4740</v>
      </c>
      <c r="H16" s="17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</row>
    <row r="17" spans="1:30" ht="15" customHeight="1" x14ac:dyDescent="0.3">
      <c r="A17" s="170" t="s">
        <v>33</v>
      </c>
      <c r="B17" s="161">
        <v>352</v>
      </c>
      <c r="C17" s="161">
        <v>92</v>
      </c>
      <c r="D17" s="161">
        <v>650</v>
      </c>
      <c r="E17" s="161">
        <v>390</v>
      </c>
      <c r="F17" s="161">
        <v>620</v>
      </c>
      <c r="G17" s="161">
        <v>761</v>
      </c>
      <c r="H17" s="17"/>
    </row>
    <row r="18" spans="1:30" ht="12" customHeight="1" x14ac:dyDescent="0.3">
      <c r="A18" s="286" t="s">
        <v>34</v>
      </c>
      <c r="B18" s="287"/>
      <c r="C18" s="287"/>
      <c r="D18" s="174"/>
      <c r="E18" s="174"/>
      <c r="F18" s="175"/>
      <c r="G18" s="175"/>
    </row>
    <row r="19" spans="1:30" ht="12" customHeight="1" x14ac:dyDescent="0.3">
      <c r="D19" s="19"/>
      <c r="E19" s="19"/>
      <c r="F19" s="20"/>
      <c r="G19" s="20"/>
    </row>
    <row r="20" spans="1:30" ht="12" customHeight="1" x14ac:dyDescent="0.3">
      <c r="A20" s="21"/>
      <c r="B20" s="22"/>
      <c r="C20" s="22"/>
      <c r="D20" s="22"/>
      <c r="E20" s="22"/>
      <c r="F20" s="22"/>
      <c r="G20" s="22"/>
      <c r="H20" s="14"/>
    </row>
    <row r="21" spans="1:30" ht="12" customHeight="1" x14ac:dyDescent="0.3">
      <c r="A21" s="21"/>
      <c r="B21" s="22"/>
      <c r="C21" s="22"/>
      <c r="D21" s="22"/>
      <c r="E21" s="22"/>
      <c r="F21" s="22"/>
      <c r="G21" s="22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</row>
    <row r="22" spans="1:30" ht="12" customHeight="1" x14ac:dyDescent="0.3">
      <c r="A22" s="21"/>
      <c r="B22" s="22"/>
      <c r="C22" s="22"/>
      <c r="D22" s="22"/>
      <c r="E22" s="22"/>
      <c r="F22" s="22"/>
      <c r="G22" s="22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</row>
    <row r="23" spans="1:30" ht="11.25" customHeight="1" x14ac:dyDescent="0.3">
      <c r="A23" s="21"/>
      <c r="B23" s="22"/>
      <c r="C23" s="22"/>
      <c r="D23" s="22"/>
      <c r="E23" s="22"/>
      <c r="F23" s="22"/>
      <c r="G23" s="22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205"/>
      <c r="Y23" s="14"/>
      <c r="Z23" s="14"/>
      <c r="AA23" s="14"/>
      <c r="AB23" s="14"/>
      <c r="AC23" s="14"/>
      <c r="AD23" s="14"/>
    </row>
    <row r="24" spans="1:30" ht="11.25" customHeight="1" x14ac:dyDescent="0.3">
      <c r="A24" s="21"/>
      <c r="B24" s="22"/>
      <c r="C24" s="22"/>
      <c r="D24" s="22"/>
      <c r="E24" s="22"/>
      <c r="F24" s="22"/>
      <c r="G24" s="22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</row>
    <row r="25" spans="1:30" ht="12" customHeight="1" x14ac:dyDescent="0.3">
      <c r="A25" s="21"/>
      <c r="B25" s="22"/>
      <c r="C25" s="22"/>
      <c r="D25" s="22"/>
      <c r="E25" s="22"/>
      <c r="F25" s="22"/>
      <c r="G25" s="22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</row>
    <row r="26" spans="1:30" ht="12" customHeight="1" x14ac:dyDescent="0.3">
      <c r="A26" s="21"/>
      <c r="B26" s="22"/>
      <c r="C26" s="22"/>
      <c r="D26" s="22"/>
      <c r="E26" s="22"/>
      <c r="F26" s="22"/>
      <c r="G26" s="22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</row>
    <row r="27" spans="1:30" ht="12" customHeight="1" x14ac:dyDescent="0.3">
      <c r="A27" s="21"/>
      <c r="B27" s="22"/>
      <c r="C27" s="22"/>
      <c r="D27" s="22"/>
      <c r="E27" s="22"/>
      <c r="F27" s="22"/>
      <c r="G27" s="22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</row>
    <row r="28" spans="1:30" ht="12" customHeight="1" x14ac:dyDescent="0.3">
      <c r="A28" s="14"/>
      <c r="B28" s="23"/>
      <c r="C28" s="23"/>
      <c r="D28" s="23"/>
      <c r="E28" s="23"/>
      <c r="F28" s="23"/>
      <c r="G28" s="23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</row>
    <row r="29" spans="1:30" ht="12" customHeight="1" x14ac:dyDescent="0.3">
      <c r="A29" s="14"/>
      <c r="B29" s="23"/>
      <c r="C29" s="23"/>
      <c r="D29" s="23"/>
      <c r="E29" s="23"/>
      <c r="F29" s="23"/>
      <c r="G29" s="23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</row>
    <row r="30" spans="1:30" ht="12" customHeight="1" x14ac:dyDescent="0.3">
      <c r="A30" s="14"/>
      <c r="B30" s="23"/>
      <c r="C30" s="23"/>
      <c r="D30" s="23"/>
      <c r="E30" s="23"/>
      <c r="F30" s="23"/>
      <c r="G30" s="23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</row>
    <row r="31" spans="1:30" ht="12" customHeight="1" x14ac:dyDescent="0.3">
      <c r="A31" s="14"/>
      <c r="B31" s="23"/>
      <c r="C31" s="23"/>
      <c r="D31" s="23"/>
      <c r="E31" s="23"/>
      <c r="F31" s="23"/>
      <c r="G31" s="23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</row>
    <row r="32" spans="1:30" ht="12" customHeight="1" x14ac:dyDescent="0.3">
      <c r="A32" s="14"/>
      <c r="B32" s="23"/>
      <c r="C32" s="23"/>
      <c r="D32" s="23"/>
      <c r="E32" s="23"/>
      <c r="F32" s="23"/>
      <c r="G32" s="23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</row>
    <row r="33" spans="1:30" ht="12" customHeight="1" x14ac:dyDescent="0.3">
      <c r="A33" s="14"/>
      <c r="B33" s="23"/>
      <c r="C33" s="23"/>
      <c r="D33" s="23"/>
      <c r="E33" s="23"/>
      <c r="F33" s="23"/>
      <c r="G33" s="23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</row>
    <row r="34" spans="1:30" ht="15.75" customHeight="1" x14ac:dyDescent="0.3">
      <c r="A34" s="14"/>
      <c r="B34" s="23"/>
      <c r="C34" s="23"/>
      <c r="D34" s="23"/>
      <c r="E34" s="23"/>
      <c r="F34" s="23"/>
      <c r="G34" s="23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</row>
    <row r="35" spans="1:30" ht="15.75" customHeight="1" x14ac:dyDescent="0.3">
      <c r="A35" s="14"/>
      <c r="B35" s="23"/>
      <c r="C35" s="23"/>
      <c r="D35" s="23"/>
      <c r="E35" s="23"/>
      <c r="F35" s="23"/>
      <c r="G35" s="23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</row>
    <row r="36" spans="1:30" ht="15.75" customHeight="1" x14ac:dyDescent="0.3">
      <c r="A36" s="14"/>
      <c r="B36" s="23"/>
      <c r="C36" s="23"/>
      <c r="D36" s="23"/>
      <c r="E36" s="23"/>
      <c r="F36" s="23"/>
      <c r="G36" s="23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</row>
    <row r="37" spans="1:30" ht="15.75" customHeight="1" x14ac:dyDescent="0.3">
      <c r="A37" s="14"/>
      <c r="B37" s="23"/>
      <c r="C37" s="23"/>
      <c r="D37" s="23"/>
      <c r="E37" s="23"/>
      <c r="F37" s="23"/>
      <c r="G37" s="23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</row>
    <row r="38" spans="1:30" ht="15.75" customHeight="1" x14ac:dyDescent="0.3">
      <c r="A38" s="14"/>
      <c r="B38" s="23"/>
      <c r="C38" s="23"/>
      <c r="D38" s="23"/>
      <c r="E38" s="23"/>
      <c r="F38" s="23"/>
      <c r="G38" s="23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</row>
    <row r="39" spans="1:30" ht="15.75" customHeight="1" x14ac:dyDescent="0.3">
      <c r="A39" s="14"/>
      <c r="B39" s="23"/>
      <c r="C39" s="23"/>
      <c r="D39" s="23"/>
      <c r="E39" s="23"/>
      <c r="F39" s="23"/>
      <c r="G39" s="23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</row>
    <row r="40" spans="1:30" ht="15.75" customHeight="1" x14ac:dyDescent="0.3">
      <c r="A40" s="14"/>
      <c r="B40" s="23"/>
      <c r="C40" s="23"/>
      <c r="D40" s="23"/>
      <c r="E40" s="23"/>
      <c r="F40" s="23"/>
      <c r="G40" s="23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</row>
    <row r="41" spans="1:30" ht="15.75" customHeight="1" x14ac:dyDescent="0.3">
      <c r="A41" s="14"/>
      <c r="B41" s="23"/>
      <c r="C41" s="23"/>
      <c r="D41" s="23"/>
      <c r="E41" s="23"/>
      <c r="F41" s="23"/>
      <c r="G41" s="23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</row>
    <row r="42" spans="1:30" ht="15.75" customHeight="1" x14ac:dyDescent="0.3">
      <c r="A42" s="14"/>
      <c r="B42" s="23"/>
      <c r="C42" s="23"/>
      <c r="D42" s="23"/>
      <c r="E42" s="23"/>
      <c r="F42" s="23"/>
      <c r="G42" s="23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</row>
    <row r="43" spans="1:30" ht="15.75" customHeight="1" x14ac:dyDescent="0.3">
      <c r="A43" s="14"/>
      <c r="B43" s="23"/>
      <c r="C43" s="23"/>
      <c r="D43" s="23"/>
      <c r="E43" s="23"/>
      <c r="F43" s="23"/>
      <c r="G43" s="23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</row>
    <row r="44" spans="1:30" ht="15.75" customHeight="1" x14ac:dyDescent="0.3">
      <c r="A44" s="14"/>
      <c r="B44" s="23"/>
      <c r="C44" s="23"/>
      <c r="D44" s="23"/>
      <c r="E44" s="23"/>
      <c r="F44" s="23"/>
      <c r="G44" s="23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</row>
    <row r="45" spans="1:30" ht="15.75" customHeight="1" x14ac:dyDescent="0.3">
      <c r="A45" s="14"/>
      <c r="B45" s="23"/>
      <c r="C45" s="23"/>
      <c r="D45" s="23"/>
      <c r="E45" s="23"/>
      <c r="F45" s="23"/>
      <c r="G45" s="23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</row>
    <row r="46" spans="1:30" ht="15.75" customHeight="1" x14ac:dyDescent="0.3">
      <c r="A46" s="14"/>
      <c r="B46" s="23"/>
      <c r="C46" s="23"/>
      <c r="D46" s="23"/>
      <c r="E46" s="23"/>
      <c r="F46" s="23"/>
      <c r="G46" s="23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</row>
    <row r="47" spans="1:30" ht="15.75" customHeight="1" x14ac:dyDescent="0.3">
      <c r="A47" s="14"/>
      <c r="B47" s="23"/>
      <c r="C47" s="23"/>
      <c r="D47" s="23"/>
      <c r="E47" s="23"/>
      <c r="F47" s="23"/>
      <c r="G47" s="23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</row>
    <row r="48" spans="1:30" ht="15.75" customHeight="1" x14ac:dyDescent="0.3">
      <c r="A48" s="14"/>
      <c r="B48" s="23"/>
      <c r="C48" s="23"/>
      <c r="D48" s="23"/>
      <c r="E48" s="23"/>
      <c r="F48" s="23"/>
      <c r="G48" s="23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</row>
    <row r="49" spans="1:30" ht="15.75" customHeight="1" x14ac:dyDescent="0.3">
      <c r="A49" s="14"/>
      <c r="B49" s="23"/>
      <c r="C49" s="23"/>
      <c r="D49" s="23"/>
      <c r="E49" s="23"/>
      <c r="F49" s="23"/>
      <c r="G49" s="23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</row>
    <row r="50" spans="1:30" ht="15.75" customHeight="1" x14ac:dyDescent="0.3">
      <c r="A50" s="14"/>
      <c r="B50" s="23"/>
      <c r="C50" s="23"/>
      <c r="D50" s="23"/>
      <c r="E50" s="23"/>
      <c r="F50" s="23"/>
      <c r="G50" s="23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</row>
    <row r="51" spans="1:30" ht="15.75" customHeight="1" x14ac:dyDescent="0.3">
      <c r="A51" s="14"/>
      <c r="B51" s="23"/>
      <c r="C51" s="23"/>
      <c r="D51" s="23"/>
      <c r="E51" s="23"/>
      <c r="F51" s="23"/>
      <c r="G51" s="23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</row>
    <row r="52" spans="1:30" ht="15.75" customHeight="1" x14ac:dyDescent="0.3">
      <c r="A52" s="14"/>
      <c r="B52" s="23"/>
      <c r="C52" s="23"/>
      <c r="D52" s="23"/>
      <c r="E52" s="23"/>
      <c r="F52" s="23"/>
      <c r="G52" s="23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</row>
    <row r="53" spans="1:30" ht="15.75" customHeight="1" x14ac:dyDescent="0.3">
      <c r="A53" s="14"/>
      <c r="B53" s="23"/>
      <c r="C53" s="23"/>
      <c r="D53" s="23"/>
      <c r="E53" s="23"/>
      <c r="F53" s="23"/>
      <c r="G53" s="23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</row>
    <row r="54" spans="1:30" ht="15.75" customHeight="1" x14ac:dyDescent="0.3">
      <c r="A54" s="14"/>
      <c r="B54" s="23"/>
      <c r="C54" s="23"/>
      <c r="D54" s="23"/>
      <c r="E54" s="23"/>
      <c r="F54" s="23"/>
      <c r="G54" s="23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</row>
    <row r="55" spans="1:30" ht="15.75" customHeight="1" x14ac:dyDescent="0.3">
      <c r="A55" s="14"/>
      <c r="B55" s="23"/>
      <c r="C55" s="23"/>
      <c r="D55" s="23"/>
      <c r="E55" s="23"/>
      <c r="F55" s="23"/>
      <c r="G55" s="23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</row>
    <row r="56" spans="1:30" ht="15.75" customHeight="1" x14ac:dyDescent="0.3">
      <c r="A56" s="14"/>
      <c r="B56" s="23"/>
      <c r="C56" s="23"/>
      <c r="D56" s="23"/>
      <c r="E56" s="23"/>
      <c r="F56" s="23"/>
      <c r="G56" s="23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</row>
    <row r="57" spans="1:30" ht="15.75" customHeight="1" x14ac:dyDescent="0.3">
      <c r="A57" s="14"/>
      <c r="B57" s="23"/>
      <c r="C57" s="23"/>
      <c r="D57" s="23"/>
      <c r="E57" s="23"/>
      <c r="F57" s="23"/>
      <c r="G57" s="23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</row>
    <row r="58" spans="1:30" ht="15.75" customHeight="1" x14ac:dyDescent="0.3">
      <c r="A58" s="14"/>
      <c r="B58" s="23"/>
      <c r="C58" s="23"/>
      <c r="D58" s="23"/>
      <c r="E58" s="23"/>
      <c r="F58" s="23"/>
      <c r="G58" s="23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</row>
    <row r="59" spans="1:30" ht="15.75" customHeight="1" x14ac:dyDescent="0.3">
      <c r="A59" s="14"/>
      <c r="B59" s="23"/>
      <c r="C59" s="23"/>
      <c r="D59" s="23"/>
      <c r="E59" s="23"/>
      <c r="F59" s="23"/>
      <c r="G59" s="23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</row>
    <row r="60" spans="1:30" ht="15.75" customHeight="1" x14ac:dyDescent="0.3">
      <c r="A60" s="14"/>
      <c r="B60" s="23"/>
      <c r="C60" s="23"/>
      <c r="D60" s="23"/>
      <c r="E60" s="23"/>
      <c r="F60" s="23"/>
      <c r="G60" s="23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</row>
    <row r="61" spans="1:30" ht="15.75" customHeight="1" x14ac:dyDescent="0.3">
      <c r="A61" s="14"/>
      <c r="B61" s="23"/>
      <c r="C61" s="23"/>
      <c r="D61" s="23"/>
      <c r="E61" s="23"/>
      <c r="F61" s="23"/>
      <c r="G61" s="23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</row>
    <row r="62" spans="1:30" ht="15.75" customHeight="1" x14ac:dyDescent="0.3">
      <c r="A62" s="14"/>
      <c r="B62" s="23"/>
      <c r="C62" s="23"/>
      <c r="D62" s="23"/>
      <c r="E62" s="23"/>
      <c r="F62" s="23"/>
      <c r="G62" s="23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</row>
    <row r="63" spans="1:30" ht="15.75" customHeight="1" x14ac:dyDescent="0.3">
      <c r="A63" s="14"/>
      <c r="B63" s="23"/>
      <c r="C63" s="23"/>
      <c r="D63" s="23"/>
      <c r="E63" s="23"/>
      <c r="F63" s="23"/>
      <c r="G63" s="23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</row>
    <row r="64" spans="1:30" ht="15.75" customHeight="1" x14ac:dyDescent="0.3">
      <c r="A64" s="14"/>
      <c r="B64" s="23"/>
      <c r="C64" s="23"/>
      <c r="D64" s="23"/>
      <c r="E64" s="23"/>
      <c r="F64" s="23"/>
      <c r="G64" s="23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</row>
    <row r="65" spans="1:30" ht="15.75" customHeight="1" x14ac:dyDescent="0.3">
      <c r="A65" s="14"/>
      <c r="B65" s="23"/>
      <c r="C65" s="23"/>
      <c r="D65" s="23"/>
      <c r="E65" s="23"/>
      <c r="F65" s="23"/>
      <c r="G65" s="23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</row>
    <row r="66" spans="1:30" ht="15.75" customHeight="1" x14ac:dyDescent="0.3">
      <c r="A66" s="14"/>
      <c r="B66" s="23"/>
      <c r="C66" s="23"/>
      <c r="D66" s="23"/>
      <c r="E66" s="23"/>
      <c r="F66" s="23"/>
      <c r="G66" s="23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</row>
    <row r="67" spans="1:30" ht="15.75" customHeight="1" x14ac:dyDescent="0.3">
      <c r="A67" s="14"/>
      <c r="B67" s="23"/>
      <c r="C67" s="23"/>
      <c r="D67" s="23"/>
      <c r="E67" s="23"/>
      <c r="F67" s="23"/>
      <c r="G67" s="23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</row>
    <row r="68" spans="1:30" ht="15.75" customHeight="1" x14ac:dyDescent="0.3">
      <c r="A68" s="14"/>
      <c r="B68" s="23"/>
      <c r="C68" s="23"/>
      <c r="D68" s="23"/>
      <c r="E68" s="23"/>
      <c r="F68" s="23"/>
      <c r="G68" s="23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</row>
    <row r="69" spans="1:30" ht="15.75" customHeight="1" x14ac:dyDescent="0.3">
      <c r="A69" s="14"/>
      <c r="B69" s="23"/>
      <c r="C69" s="23"/>
      <c r="D69" s="23"/>
      <c r="E69" s="23"/>
      <c r="F69" s="23"/>
      <c r="G69" s="23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</row>
    <row r="70" spans="1:30" ht="15.75" customHeight="1" x14ac:dyDescent="0.3">
      <c r="A70" s="14"/>
      <c r="B70" s="23"/>
      <c r="C70" s="23"/>
      <c r="D70" s="23"/>
      <c r="E70" s="23"/>
      <c r="F70" s="23"/>
      <c r="G70" s="23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</row>
    <row r="71" spans="1:30" ht="15.75" customHeight="1" x14ac:dyDescent="0.3">
      <c r="A71" s="14"/>
      <c r="B71" s="23"/>
      <c r="C71" s="23"/>
      <c r="D71" s="23"/>
      <c r="E71" s="23"/>
      <c r="F71" s="23"/>
      <c r="G71" s="23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</row>
    <row r="72" spans="1:30" ht="15.75" customHeight="1" x14ac:dyDescent="0.3">
      <c r="A72" s="14"/>
      <c r="B72" s="23"/>
      <c r="C72" s="23"/>
      <c r="D72" s="23"/>
      <c r="E72" s="23"/>
      <c r="F72" s="23"/>
      <c r="G72" s="23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</row>
    <row r="73" spans="1:30" ht="15.75" customHeight="1" x14ac:dyDescent="0.3">
      <c r="A73" s="14"/>
      <c r="B73" s="23"/>
      <c r="C73" s="23"/>
      <c r="D73" s="23"/>
      <c r="E73" s="23"/>
      <c r="F73" s="23"/>
      <c r="G73" s="23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</row>
    <row r="74" spans="1:30" ht="15.75" customHeight="1" x14ac:dyDescent="0.3">
      <c r="A74" s="14"/>
      <c r="B74" s="23"/>
      <c r="C74" s="23"/>
      <c r="D74" s="23"/>
      <c r="E74" s="23"/>
      <c r="F74" s="23"/>
      <c r="G74" s="23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</row>
    <row r="75" spans="1:30" ht="15.75" customHeight="1" x14ac:dyDescent="0.3">
      <c r="A75" s="14"/>
      <c r="B75" s="23"/>
      <c r="C75" s="23"/>
      <c r="D75" s="23"/>
      <c r="E75" s="23"/>
      <c r="F75" s="23"/>
      <c r="G75" s="23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</row>
    <row r="76" spans="1:30" ht="15.75" customHeight="1" x14ac:dyDescent="0.3">
      <c r="A76" s="14"/>
      <c r="B76" s="23"/>
      <c r="C76" s="23"/>
      <c r="D76" s="23"/>
      <c r="E76" s="23"/>
      <c r="F76" s="23"/>
      <c r="G76" s="23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</row>
    <row r="77" spans="1:30" ht="15.75" customHeight="1" x14ac:dyDescent="0.3">
      <c r="A77" s="14"/>
      <c r="B77" s="23"/>
      <c r="C77" s="23"/>
      <c r="D77" s="23"/>
      <c r="E77" s="23"/>
      <c r="F77" s="23"/>
      <c r="G77" s="23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</row>
    <row r="78" spans="1:30" ht="15.75" customHeight="1" x14ac:dyDescent="0.3">
      <c r="A78" s="14"/>
      <c r="B78" s="23"/>
      <c r="C78" s="23"/>
      <c r="D78" s="23"/>
      <c r="E78" s="23"/>
      <c r="F78" s="23"/>
      <c r="G78" s="23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</row>
    <row r="79" spans="1:30" ht="15.75" customHeight="1" x14ac:dyDescent="0.3">
      <c r="A79" s="14"/>
      <c r="B79" s="23"/>
      <c r="C79" s="23"/>
      <c r="D79" s="23"/>
      <c r="E79" s="23"/>
      <c r="F79" s="23"/>
      <c r="G79" s="23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</row>
    <row r="80" spans="1:30" ht="15.75" customHeight="1" x14ac:dyDescent="0.3">
      <c r="A80" s="14"/>
      <c r="B80" s="23"/>
      <c r="C80" s="23"/>
      <c r="D80" s="23"/>
      <c r="E80" s="23"/>
      <c r="F80" s="23"/>
      <c r="G80" s="23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</row>
    <row r="81" spans="1:30" ht="15.75" customHeight="1" x14ac:dyDescent="0.3">
      <c r="A81" s="14"/>
      <c r="B81" s="23"/>
      <c r="C81" s="23"/>
      <c r="D81" s="23"/>
      <c r="E81" s="23"/>
      <c r="F81" s="23"/>
      <c r="G81" s="23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</row>
    <row r="82" spans="1:30" ht="15.75" customHeight="1" x14ac:dyDescent="0.3">
      <c r="A82" s="14"/>
      <c r="B82" s="23"/>
      <c r="C82" s="23"/>
      <c r="D82" s="23"/>
      <c r="E82" s="23"/>
      <c r="F82" s="23"/>
      <c r="G82" s="23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</row>
    <row r="83" spans="1:30" ht="15.75" customHeight="1" x14ac:dyDescent="0.3">
      <c r="A83" s="14"/>
      <c r="B83" s="23"/>
      <c r="C83" s="23"/>
      <c r="D83" s="23"/>
      <c r="E83" s="23"/>
      <c r="F83" s="23"/>
      <c r="G83" s="23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</row>
    <row r="84" spans="1:30" ht="15.75" customHeight="1" x14ac:dyDescent="0.3">
      <c r="A84" s="14"/>
      <c r="B84" s="23"/>
      <c r="C84" s="23"/>
      <c r="D84" s="23"/>
      <c r="E84" s="23"/>
      <c r="F84" s="23"/>
      <c r="G84" s="23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</row>
    <row r="85" spans="1:30" ht="15.75" customHeight="1" x14ac:dyDescent="0.3">
      <c r="A85" s="14"/>
      <c r="B85" s="23"/>
      <c r="C85" s="23"/>
      <c r="D85" s="23"/>
      <c r="E85" s="23"/>
      <c r="F85" s="23"/>
      <c r="G85" s="23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</row>
    <row r="86" spans="1:30" ht="15.75" customHeight="1" x14ac:dyDescent="0.3">
      <c r="A86" s="14"/>
      <c r="B86" s="23"/>
      <c r="C86" s="23"/>
      <c r="D86" s="23"/>
      <c r="E86" s="23"/>
      <c r="F86" s="23"/>
      <c r="G86" s="23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</row>
    <row r="87" spans="1:30" ht="15.75" customHeight="1" x14ac:dyDescent="0.3">
      <c r="A87" s="14"/>
      <c r="B87" s="23"/>
      <c r="C87" s="23"/>
      <c r="D87" s="23"/>
      <c r="E87" s="23"/>
      <c r="F87" s="23"/>
      <c r="G87" s="23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</row>
    <row r="88" spans="1:30" ht="15.75" customHeight="1" x14ac:dyDescent="0.3">
      <c r="A88" s="14"/>
      <c r="B88" s="23"/>
      <c r="C88" s="23"/>
      <c r="D88" s="23"/>
      <c r="E88" s="23"/>
      <c r="F88" s="23"/>
      <c r="G88" s="23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</row>
    <row r="89" spans="1:30" ht="15.75" customHeight="1" x14ac:dyDescent="0.3">
      <c r="A89" s="14"/>
      <c r="B89" s="23"/>
      <c r="C89" s="23"/>
      <c r="D89" s="23"/>
      <c r="E89" s="23"/>
      <c r="F89" s="23"/>
      <c r="G89" s="23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</row>
    <row r="90" spans="1:30" ht="15.75" customHeight="1" x14ac:dyDescent="0.3">
      <c r="A90" s="14"/>
      <c r="B90" s="23"/>
      <c r="C90" s="23"/>
      <c r="D90" s="23"/>
      <c r="E90" s="23"/>
      <c r="F90" s="23"/>
      <c r="G90" s="23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</row>
    <row r="91" spans="1:30" ht="15.75" customHeight="1" x14ac:dyDescent="0.3">
      <c r="A91" s="14"/>
      <c r="B91" s="23"/>
      <c r="C91" s="23"/>
      <c r="D91" s="23"/>
      <c r="E91" s="23"/>
      <c r="F91" s="23"/>
      <c r="G91" s="23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</row>
    <row r="92" spans="1:30" ht="15.75" customHeight="1" x14ac:dyDescent="0.3">
      <c r="A92" s="14"/>
      <c r="B92" s="23"/>
      <c r="C92" s="23"/>
      <c r="D92" s="23"/>
      <c r="E92" s="23"/>
      <c r="F92" s="23"/>
      <c r="G92" s="23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</row>
    <row r="93" spans="1:30" ht="15.75" customHeight="1" x14ac:dyDescent="0.3">
      <c r="A93" s="14"/>
      <c r="B93" s="23"/>
      <c r="C93" s="23"/>
      <c r="D93" s="23"/>
      <c r="E93" s="23"/>
      <c r="F93" s="23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</row>
    <row r="94" spans="1:30" ht="15.75" customHeight="1" x14ac:dyDescent="0.3">
      <c r="A94" s="14"/>
      <c r="B94" s="23"/>
      <c r="C94" s="23"/>
      <c r="D94" s="23"/>
      <c r="E94" s="23"/>
      <c r="F94" s="23"/>
      <c r="G94" s="23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</row>
    <row r="95" spans="1:30" ht="15.75" customHeight="1" x14ac:dyDescent="0.3">
      <c r="A95" s="14"/>
      <c r="B95" s="23"/>
      <c r="C95" s="23"/>
      <c r="D95" s="23"/>
      <c r="E95" s="23"/>
      <c r="F95" s="23"/>
      <c r="G95" s="23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</row>
    <row r="96" spans="1:30" ht="15.75" customHeight="1" x14ac:dyDescent="0.3">
      <c r="A96" s="14"/>
      <c r="B96" s="23"/>
      <c r="C96" s="23"/>
      <c r="D96" s="23"/>
      <c r="E96" s="23"/>
      <c r="F96" s="23"/>
      <c r="G96" s="23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</row>
    <row r="97" spans="1:30" ht="15.75" customHeight="1" x14ac:dyDescent="0.3">
      <c r="A97" s="14"/>
      <c r="B97" s="23"/>
      <c r="C97" s="23"/>
      <c r="D97" s="23"/>
      <c r="E97" s="23"/>
      <c r="F97" s="23"/>
      <c r="G97" s="23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</row>
    <row r="98" spans="1:30" ht="15.75" customHeight="1" x14ac:dyDescent="0.3">
      <c r="A98" s="14"/>
      <c r="B98" s="23"/>
      <c r="C98" s="23"/>
      <c r="D98" s="23"/>
      <c r="E98" s="23"/>
      <c r="F98" s="23"/>
      <c r="G98" s="23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</row>
    <row r="99" spans="1:30" ht="15.75" customHeight="1" x14ac:dyDescent="0.3">
      <c r="A99" s="14"/>
      <c r="B99" s="23"/>
      <c r="C99" s="23"/>
      <c r="D99" s="23"/>
      <c r="E99" s="23"/>
      <c r="F99" s="23"/>
      <c r="G99" s="23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</row>
    <row r="100" spans="1:30" ht="15.75" customHeight="1" x14ac:dyDescent="0.3">
      <c r="A100" s="14"/>
      <c r="B100" s="23"/>
      <c r="C100" s="23"/>
      <c r="D100" s="23"/>
      <c r="E100" s="23"/>
      <c r="F100" s="23"/>
      <c r="G100" s="23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</row>
    <row r="101" spans="1:30" ht="15.75" customHeight="1" x14ac:dyDescent="0.3">
      <c r="A101" s="14"/>
      <c r="B101" s="23"/>
      <c r="C101" s="23"/>
      <c r="D101" s="23"/>
      <c r="E101" s="23"/>
      <c r="F101" s="23"/>
      <c r="G101" s="23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</row>
    <row r="102" spans="1:30" ht="15.75" customHeight="1" x14ac:dyDescent="0.3">
      <c r="A102" s="14"/>
      <c r="B102" s="23"/>
      <c r="C102" s="23"/>
      <c r="D102" s="23"/>
      <c r="E102" s="23"/>
      <c r="F102" s="23"/>
      <c r="G102" s="23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</row>
    <row r="103" spans="1:30" ht="15.75" customHeight="1" x14ac:dyDescent="0.3">
      <c r="A103" s="14"/>
      <c r="B103" s="23"/>
      <c r="C103" s="23"/>
      <c r="D103" s="23"/>
      <c r="E103" s="23"/>
      <c r="F103" s="23"/>
      <c r="G103" s="23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</row>
    <row r="104" spans="1:30" ht="15.75" customHeight="1" x14ac:dyDescent="0.3">
      <c r="A104" s="14"/>
      <c r="B104" s="23"/>
      <c r="C104" s="23"/>
      <c r="D104" s="23"/>
      <c r="E104" s="23"/>
      <c r="F104" s="23"/>
      <c r="G104" s="23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</row>
    <row r="105" spans="1:30" ht="15.75" customHeight="1" x14ac:dyDescent="0.3">
      <c r="A105" s="14"/>
      <c r="B105" s="23"/>
      <c r="C105" s="23"/>
      <c r="D105" s="23"/>
      <c r="E105" s="23"/>
      <c r="F105" s="23"/>
      <c r="G105" s="23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</row>
    <row r="106" spans="1:30" ht="15.75" customHeight="1" x14ac:dyDescent="0.3">
      <c r="A106" s="14"/>
      <c r="B106" s="23"/>
      <c r="C106" s="23"/>
      <c r="D106" s="23"/>
      <c r="E106" s="23"/>
      <c r="F106" s="23"/>
      <c r="G106" s="23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</row>
    <row r="107" spans="1:30" ht="15.75" customHeight="1" x14ac:dyDescent="0.3">
      <c r="A107" s="14"/>
      <c r="B107" s="23"/>
      <c r="C107" s="23"/>
      <c r="D107" s="23"/>
      <c r="E107" s="23"/>
      <c r="F107" s="23"/>
      <c r="G107" s="23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</row>
    <row r="108" spans="1:30" ht="15.75" customHeight="1" x14ac:dyDescent="0.3">
      <c r="A108" s="14"/>
      <c r="B108" s="23"/>
      <c r="C108" s="23"/>
      <c r="D108" s="23"/>
      <c r="E108" s="23"/>
      <c r="F108" s="23"/>
      <c r="G108" s="23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</row>
    <row r="109" spans="1:30" ht="15.75" customHeight="1" x14ac:dyDescent="0.3">
      <c r="A109" s="14"/>
      <c r="B109" s="23"/>
      <c r="C109" s="23"/>
      <c r="D109" s="23"/>
      <c r="E109" s="23"/>
      <c r="F109" s="23"/>
      <c r="G109" s="23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</row>
    <row r="110" spans="1:30" ht="15.75" customHeight="1" x14ac:dyDescent="0.3">
      <c r="A110" s="14"/>
      <c r="B110" s="23"/>
      <c r="C110" s="23"/>
      <c r="D110" s="23"/>
      <c r="E110" s="23"/>
      <c r="F110" s="23"/>
      <c r="G110" s="23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</row>
    <row r="111" spans="1:30" ht="15.75" customHeight="1" x14ac:dyDescent="0.3">
      <c r="A111" s="14"/>
      <c r="B111" s="23"/>
      <c r="C111" s="23"/>
      <c r="D111" s="23"/>
      <c r="E111" s="23"/>
      <c r="F111" s="23"/>
      <c r="G111" s="23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</row>
    <row r="112" spans="1:30" ht="15.75" customHeight="1" x14ac:dyDescent="0.3">
      <c r="A112" s="14"/>
      <c r="B112" s="23"/>
      <c r="C112" s="23"/>
      <c r="D112" s="23"/>
      <c r="E112" s="23"/>
      <c r="F112" s="23"/>
      <c r="G112" s="23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</row>
    <row r="113" spans="1:30" ht="15.75" customHeight="1" x14ac:dyDescent="0.3">
      <c r="A113" s="14"/>
      <c r="B113" s="23"/>
      <c r="C113" s="23"/>
      <c r="D113" s="23"/>
      <c r="E113" s="23"/>
      <c r="F113" s="23"/>
      <c r="G113" s="23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</row>
    <row r="114" spans="1:30" ht="15.75" customHeight="1" x14ac:dyDescent="0.3">
      <c r="A114" s="14"/>
      <c r="B114" s="23"/>
      <c r="C114" s="23"/>
      <c r="D114" s="23"/>
      <c r="E114" s="23"/>
      <c r="F114" s="23"/>
      <c r="G114" s="23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</row>
    <row r="115" spans="1:30" ht="15.75" customHeight="1" x14ac:dyDescent="0.3">
      <c r="A115" s="14"/>
      <c r="B115" s="23"/>
      <c r="C115" s="23"/>
      <c r="D115" s="23"/>
      <c r="E115" s="23"/>
      <c r="F115" s="23"/>
      <c r="G115" s="23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</row>
    <row r="116" spans="1:30" ht="15.75" customHeight="1" x14ac:dyDescent="0.3">
      <c r="A116" s="14"/>
      <c r="B116" s="23"/>
      <c r="C116" s="23"/>
      <c r="D116" s="23"/>
      <c r="E116" s="23"/>
      <c r="F116" s="23"/>
      <c r="G116" s="23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</row>
    <row r="117" spans="1:30" ht="15.75" customHeight="1" x14ac:dyDescent="0.3">
      <c r="A117" s="14"/>
      <c r="B117" s="23"/>
      <c r="C117" s="23"/>
      <c r="D117" s="23"/>
      <c r="E117" s="23"/>
      <c r="F117" s="23"/>
      <c r="G117" s="23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</row>
    <row r="118" spans="1:30" ht="15.75" customHeight="1" x14ac:dyDescent="0.3">
      <c r="A118" s="14"/>
      <c r="B118" s="23"/>
      <c r="C118" s="23"/>
      <c r="D118" s="23"/>
      <c r="E118" s="23"/>
      <c r="F118" s="23"/>
      <c r="G118" s="23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</row>
    <row r="119" spans="1:30" ht="15.75" customHeight="1" x14ac:dyDescent="0.3">
      <c r="A119" s="14"/>
      <c r="B119" s="23"/>
      <c r="C119" s="23"/>
      <c r="D119" s="23"/>
      <c r="E119" s="23"/>
      <c r="F119" s="23"/>
      <c r="G119" s="23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</row>
    <row r="120" spans="1:30" ht="15.75" customHeight="1" x14ac:dyDescent="0.3">
      <c r="A120" s="14" t="s">
        <v>28</v>
      </c>
      <c r="B120" s="23"/>
      <c r="C120" s="23"/>
      <c r="D120" s="23"/>
      <c r="E120" s="23"/>
      <c r="F120" s="23"/>
      <c r="G120" s="23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</row>
    <row r="121" spans="1:30" ht="15.75" customHeight="1" x14ac:dyDescent="0.3">
      <c r="A121" s="14"/>
      <c r="B121" s="23"/>
      <c r="C121" s="23"/>
      <c r="D121" s="23"/>
      <c r="E121" s="23"/>
      <c r="F121" s="23"/>
      <c r="G121" s="23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</row>
    <row r="122" spans="1:30" ht="15.75" customHeight="1" x14ac:dyDescent="0.3">
      <c r="A122" s="14"/>
      <c r="B122" s="23"/>
      <c r="C122" s="23"/>
      <c r="D122" s="23"/>
      <c r="E122" s="23"/>
      <c r="F122" s="23"/>
      <c r="G122" s="23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</row>
    <row r="123" spans="1:30" ht="15.75" customHeight="1" x14ac:dyDescent="0.3">
      <c r="A123" s="14"/>
      <c r="B123" s="23"/>
      <c r="C123" s="23"/>
      <c r="D123" s="23"/>
      <c r="E123" s="23"/>
      <c r="F123" s="23"/>
      <c r="G123" s="23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</row>
    <row r="124" spans="1:30" ht="15.75" customHeight="1" x14ac:dyDescent="0.3">
      <c r="A124" s="14"/>
      <c r="B124" s="23"/>
      <c r="C124" s="23"/>
      <c r="D124" s="23"/>
      <c r="E124" s="23"/>
      <c r="F124" s="23"/>
      <c r="G124" s="23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</row>
    <row r="125" spans="1:30" ht="15.75" customHeight="1" x14ac:dyDescent="0.3">
      <c r="A125" s="14"/>
      <c r="B125" s="23"/>
      <c r="C125" s="23"/>
      <c r="D125" s="23"/>
      <c r="E125" s="23"/>
      <c r="F125" s="23"/>
      <c r="G125" s="23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</row>
    <row r="126" spans="1:30" ht="15.75" customHeight="1" x14ac:dyDescent="0.3">
      <c r="A126" s="14"/>
      <c r="B126" s="23"/>
      <c r="C126" s="23"/>
      <c r="D126" s="23"/>
      <c r="E126" s="23"/>
      <c r="F126" s="23"/>
      <c r="G126" s="23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</row>
    <row r="127" spans="1:30" ht="15.75" customHeight="1" x14ac:dyDescent="0.3">
      <c r="A127" s="14"/>
      <c r="B127" s="23"/>
      <c r="C127" s="23"/>
      <c r="D127" s="23"/>
      <c r="E127" s="23"/>
      <c r="F127" s="23"/>
      <c r="G127" s="23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</row>
    <row r="128" spans="1:30" ht="15.75" customHeight="1" x14ac:dyDescent="0.3">
      <c r="A128" s="14"/>
      <c r="B128" s="23"/>
      <c r="C128" s="23"/>
      <c r="D128" s="23"/>
      <c r="E128" s="23"/>
      <c r="F128" s="23"/>
      <c r="G128" s="23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</row>
    <row r="129" spans="1:30" ht="15.75" customHeight="1" x14ac:dyDescent="0.3">
      <c r="A129" s="14"/>
      <c r="B129" s="23"/>
      <c r="C129" s="23"/>
      <c r="D129" s="23"/>
      <c r="E129" s="23"/>
      <c r="F129" s="23"/>
      <c r="G129" s="23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</row>
    <row r="130" spans="1:30" ht="15.75" customHeight="1" x14ac:dyDescent="0.3">
      <c r="A130" s="14"/>
      <c r="B130" s="23"/>
      <c r="C130" s="23"/>
      <c r="D130" s="23"/>
      <c r="E130" s="23"/>
      <c r="F130" s="23"/>
      <c r="G130" s="23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</row>
    <row r="131" spans="1:30" ht="15.75" customHeight="1" x14ac:dyDescent="0.3">
      <c r="A131" s="14"/>
      <c r="B131" s="23"/>
      <c r="C131" s="23"/>
      <c r="D131" s="23"/>
      <c r="E131" s="23"/>
      <c r="F131" s="23"/>
      <c r="G131" s="23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</row>
    <row r="132" spans="1:30" ht="15.75" customHeight="1" x14ac:dyDescent="0.3">
      <c r="A132" s="14"/>
      <c r="B132" s="23"/>
      <c r="C132" s="23"/>
      <c r="D132" s="23"/>
      <c r="E132" s="23"/>
      <c r="F132" s="23"/>
      <c r="G132" s="23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</row>
    <row r="133" spans="1:30" ht="15.75" customHeight="1" x14ac:dyDescent="0.3">
      <c r="A133" s="14"/>
      <c r="B133" s="23"/>
      <c r="C133" s="23"/>
      <c r="D133" s="23"/>
      <c r="E133" s="23"/>
      <c r="F133" s="23"/>
      <c r="G133" s="23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</row>
    <row r="134" spans="1:30" ht="15.75" customHeight="1" x14ac:dyDescent="0.3">
      <c r="A134" s="14"/>
      <c r="B134" s="23"/>
      <c r="C134" s="23"/>
      <c r="D134" s="23"/>
      <c r="E134" s="23"/>
      <c r="F134" s="23"/>
      <c r="G134" s="23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</row>
    <row r="135" spans="1:30" ht="15.75" customHeight="1" x14ac:dyDescent="0.3">
      <c r="A135" s="14"/>
      <c r="B135" s="23"/>
      <c r="C135" s="23"/>
      <c r="D135" s="23"/>
      <c r="E135" s="23"/>
      <c r="F135" s="23"/>
      <c r="G135" s="23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</row>
    <row r="136" spans="1:30" ht="15.75" customHeight="1" x14ac:dyDescent="0.3">
      <c r="A136" s="14"/>
      <c r="B136" s="23"/>
      <c r="C136" s="23"/>
      <c r="D136" s="23"/>
      <c r="E136" s="23"/>
      <c r="F136" s="23"/>
      <c r="G136" s="23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</row>
    <row r="137" spans="1:30" ht="15.75" customHeight="1" x14ac:dyDescent="0.3">
      <c r="A137" s="14"/>
      <c r="B137" s="23"/>
      <c r="C137" s="23"/>
      <c r="D137" s="23"/>
      <c r="E137" s="23"/>
      <c r="F137" s="23"/>
      <c r="G137" s="23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</row>
    <row r="138" spans="1:30" ht="15.75" customHeight="1" x14ac:dyDescent="0.3">
      <c r="A138" s="14"/>
      <c r="B138" s="23"/>
      <c r="C138" s="23"/>
      <c r="D138" s="23"/>
      <c r="E138" s="23"/>
      <c r="F138" s="23"/>
      <c r="G138" s="23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</row>
    <row r="139" spans="1:30" ht="15.75" customHeight="1" x14ac:dyDescent="0.3">
      <c r="A139" s="14"/>
      <c r="B139" s="23"/>
      <c r="C139" s="23"/>
      <c r="D139" s="23"/>
      <c r="E139" s="23"/>
      <c r="F139" s="23"/>
      <c r="G139" s="23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</row>
    <row r="140" spans="1:30" ht="15.75" customHeight="1" x14ac:dyDescent="0.3">
      <c r="A140" s="14"/>
      <c r="B140" s="23"/>
      <c r="C140" s="23"/>
      <c r="D140" s="23"/>
      <c r="E140" s="23"/>
      <c r="F140" s="23"/>
      <c r="G140" s="23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</row>
    <row r="141" spans="1:30" ht="15.75" customHeight="1" x14ac:dyDescent="0.3">
      <c r="A141" s="14"/>
      <c r="B141" s="23"/>
      <c r="C141" s="23"/>
      <c r="D141" s="23"/>
      <c r="E141" s="23"/>
      <c r="F141" s="23"/>
      <c r="G141" s="23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</row>
    <row r="142" spans="1:30" ht="15.75" customHeight="1" x14ac:dyDescent="0.3">
      <c r="A142" s="14"/>
      <c r="B142" s="23"/>
      <c r="C142" s="23"/>
      <c r="D142" s="23"/>
      <c r="E142" s="23"/>
      <c r="F142" s="23"/>
      <c r="G142" s="23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</row>
    <row r="143" spans="1:30" ht="15.75" customHeight="1" x14ac:dyDescent="0.3">
      <c r="A143" s="14"/>
      <c r="B143" s="23"/>
      <c r="C143" s="23"/>
      <c r="D143" s="23"/>
      <c r="E143" s="23"/>
      <c r="F143" s="23"/>
      <c r="G143" s="23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</row>
    <row r="144" spans="1:30" ht="15.75" customHeight="1" x14ac:dyDescent="0.3">
      <c r="A144" s="14"/>
      <c r="B144" s="23"/>
      <c r="C144" s="23"/>
      <c r="D144" s="23"/>
      <c r="E144" s="23"/>
      <c r="F144" s="23"/>
      <c r="G144" s="23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</row>
    <row r="145" spans="1:30" ht="15.75" customHeight="1" x14ac:dyDescent="0.3">
      <c r="A145" s="14"/>
      <c r="B145" s="23"/>
      <c r="C145" s="23"/>
      <c r="D145" s="23"/>
      <c r="E145" s="23"/>
      <c r="F145" s="23"/>
      <c r="G145" s="23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</row>
    <row r="146" spans="1:30" ht="15.75" customHeight="1" x14ac:dyDescent="0.3">
      <c r="A146" s="14"/>
      <c r="B146" s="23"/>
      <c r="C146" s="23"/>
      <c r="D146" s="23"/>
      <c r="E146" s="23"/>
      <c r="F146" s="23"/>
      <c r="G146" s="23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</row>
    <row r="147" spans="1:30" ht="15.75" customHeight="1" x14ac:dyDescent="0.3">
      <c r="A147" s="14"/>
      <c r="B147" s="23"/>
      <c r="C147" s="23"/>
      <c r="D147" s="23"/>
      <c r="E147" s="23"/>
      <c r="F147" s="23"/>
      <c r="G147" s="23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</row>
    <row r="148" spans="1:30" ht="15.75" customHeight="1" x14ac:dyDescent="0.3">
      <c r="A148" s="14"/>
      <c r="B148" s="23"/>
      <c r="C148" s="23"/>
      <c r="D148" s="23"/>
      <c r="E148" s="23"/>
      <c r="F148" s="23"/>
      <c r="G148" s="23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</row>
    <row r="149" spans="1:30" ht="15.75" customHeight="1" x14ac:dyDescent="0.3">
      <c r="A149" s="14"/>
      <c r="B149" s="23"/>
      <c r="C149" s="23"/>
      <c r="D149" s="23"/>
      <c r="E149" s="23"/>
      <c r="F149" s="23"/>
      <c r="G149" s="23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</row>
    <row r="150" spans="1:30" ht="15.75" customHeight="1" x14ac:dyDescent="0.3">
      <c r="A150" s="14"/>
      <c r="B150" s="23"/>
      <c r="C150" s="23"/>
      <c r="D150" s="23"/>
      <c r="E150" s="23"/>
      <c r="F150" s="23"/>
      <c r="G150" s="23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</row>
    <row r="151" spans="1:30" ht="15.75" customHeight="1" x14ac:dyDescent="0.3">
      <c r="A151" s="14"/>
      <c r="B151" s="23"/>
      <c r="C151" s="23"/>
      <c r="D151" s="23"/>
      <c r="E151" s="23"/>
      <c r="F151" s="23"/>
      <c r="G151" s="23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</row>
    <row r="152" spans="1:30" ht="15.75" customHeight="1" x14ac:dyDescent="0.3">
      <c r="A152" s="14"/>
      <c r="B152" s="23"/>
      <c r="C152" s="23"/>
      <c r="D152" s="23"/>
      <c r="E152" s="23"/>
      <c r="F152" s="23"/>
      <c r="G152" s="23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</row>
    <row r="153" spans="1:30" ht="15.75" customHeight="1" x14ac:dyDescent="0.3">
      <c r="A153" s="14"/>
      <c r="B153" s="23"/>
      <c r="C153" s="23"/>
      <c r="D153" s="23"/>
      <c r="E153" s="23"/>
      <c r="F153" s="23"/>
      <c r="G153" s="23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</row>
    <row r="154" spans="1:30" ht="15.75" customHeight="1" x14ac:dyDescent="0.3">
      <c r="A154" s="14"/>
      <c r="B154" s="23"/>
      <c r="C154" s="23"/>
      <c r="D154" s="23"/>
      <c r="E154" s="23"/>
      <c r="F154" s="23"/>
      <c r="G154" s="23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</row>
    <row r="155" spans="1:30" ht="15.75" customHeight="1" x14ac:dyDescent="0.3">
      <c r="A155" s="14"/>
      <c r="B155" s="23"/>
      <c r="C155" s="23"/>
      <c r="D155" s="23"/>
      <c r="E155" s="23"/>
      <c r="F155" s="23"/>
      <c r="G155" s="23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</row>
    <row r="156" spans="1:30" ht="15.75" customHeight="1" x14ac:dyDescent="0.3">
      <c r="A156" s="14"/>
      <c r="B156" s="23"/>
      <c r="C156" s="23"/>
      <c r="D156" s="23"/>
      <c r="E156" s="23"/>
      <c r="F156" s="23"/>
      <c r="G156" s="23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</row>
    <row r="157" spans="1:30" ht="15.75" customHeight="1" x14ac:dyDescent="0.3">
      <c r="A157" s="14"/>
      <c r="B157" s="23"/>
      <c r="C157" s="23"/>
      <c r="D157" s="23"/>
      <c r="E157" s="23"/>
      <c r="F157" s="23"/>
      <c r="G157" s="23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</row>
    <row r="158" spans="1:30" ht="15.75" customHeight="1" x14ac:dyDescent="0.3">
      <c r="A158" s="14"/>
      <c r="B158" s="23"/>
      <c r="C158" s="23"/>
      <c r="D158" s="23"/>
      <c r="E158" s="23"/>
      <c r="F158" s="23"/>
      <c r="G158" s="23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</row>
    <row r="159" spans="1:30" ht="15.75" customHeight="1" x14ac:dyDescent="0.3">
      <c r="A159" s="14"/>
      <c r="B159" s="23"/>
      <c r="C159" s="23"/>
      <c r="D159" s="23"/>
      <c r="E159" s="23"/>
      <c r="F159" s="23"/>
      <c r="G159" s="23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</row>
    <row r="160" spans="1:30" ht="15.75" customHeight="1" x14ac:dyDescent="0.3">
      <c r="A160" s="14"/>
      <c r="B160" s="23"/>
      <c r="C160" s="23"/>
      <c r="D160" s="23"/>
      <c r="E160" s="23"/>
      <c r="F160" s="23"/>
      <c r="G160" s="23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</row>
    <row r="161" spans="1:30" ht="15.75" customHeight="1" x14ac:dyDescent="0.3">
      <c r="A161" s="14"/>
      <c r="B161" s="23"/>
      <c r="C161" s="23"/>
      <c r="D161" s="23"/>
      <c r="E161" s="23"/>
      <c r="F161" s="23"/>
      <c r="G161" s="23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</row>
    <row r="162" spans="1:30" ht="15.75" customHeight="1" x14ac:dyDescent="0.3">
      <c r="A162" s="14"/>
      <c r="B162" s="23"/>
      <c r="C162" s="23"/>
      <c r="D162" s="23"/>
      <c r="E162" s="23"/>
      <c r="F162" s="23"/>
      <c r="G162" s="23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</row>
    <row r="163" spans="1:30" ht="15.75" customHeight="1" x14ac:dyDescent="0.3">
      <c r="A163" s="14"/>
      <c r="B163" s="23"/>
      <c r="C163" s="23"/>
      <c r="D163" s="23"/>
      <c r="E163" s="23"/>
      <c r="F163" s="23"/>
      <c r="G163" s="23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</row>
    <row r="164" spans="1:30" ht="15.75" customHeight="1" x14ac:dyDescent="0.3">
      <c r="A164" s="14"/>
      <c r="B164" s="23"/>
      <c r="C164" s="23"/>
      <c r="D164" s="23"/>
      <c r="E164" s="23"/>
      <c r="F164" s="23"/>
      <c r="G164" s="23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</row>
    <row r="165" spans="1:30" ht="15.75" customHeight="1" x14ac:dyDescent="0.3">
      <c r="A165" s="14"/>
      <c r="B165" s="23"/>
      <c r="C165" s="23"/>
      <c r="D165" s="23"/>
      <c r="E165" s="23"/>
      <c r="F165" s="23"/>
      <c r="G165" s="23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</row>
    <row r="166" spans="1:30" ht="15.75" customHeight="1" x14ac:dyDescent="0.3">
      <c r="A166" s="14"/>
      <c r="B166" s="23"/>
      <c r="C166" s="23"/>
      <c r="D166" s="23"/>
      <c r="E166" s="23"/>
      <c r="F166" s="23"/>
      <c r="G166" s="23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</row>
    <row r="167" spans="1:30" ht="15.75" customHeight="1" x14ac:dyDescent="0.3">
      <c r="A167" s="14"/>
      <c r="B167" s="23"/>
      <c r="C167" s="23"/>
      <c r="D167" s="23"/>
      <c r="E167" s="23"/>
      <c r="F167" s="23"/>
      <c r="G167" s="23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</row>
    <row r="168" spans="1:30" ht="15.75" customHeight="1" x14ac:dyDescent="0.3">
      <c r="A168" s="14"/>
      <c r="B168" s="23"/>
      <c r="C168" s="23"/>
      <c r="D168" s="23"/>
      <c r="E168" s="23"/>
      <c r="F168" s="23"/>
      <c r="G168" s="23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</row>
    <row r="169" spans="1:30" ht="15.75" customHeight="1" x14ac:dyDescent="0.3">
      <c r="A169" s="14"/>
      <c r="B169" s="23"/>
      <c r="C169" s="23"/>
      <c r="D169" s="23"/>
      <c r="E169" s="23"/>
      <c r="F169" s="23"/>
      <c r="G169" s="23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</row>
    <row r="170" spans="1:30" ht="15.75" customHeight="1" x14ac:dyDescent="0.3">
      <c r="A170" s="14"/>
      <c r="B170" s="23"/>
      <c r="C170" s="23"/>
      <c r="D170" s="23"/>
      <c r="E170" s="23"/>
      <c r="F170" s="23"/>
      <c r="G170" s="23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</row>
    <row r="171" spans="1:30" ht="15.75" customHeight="1" x14ac:dyDescent="0.3">
      <c r="A171" s="14"/>
      <c r="B171" s="23"/>
      <c r="C171" s="23"/>
      <c r="D171" s="23"/>
      <c r="E171" s="23"/>
      <c r="F171" s="23"/>
      <c r="G171" s="23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</row>
    <row r="172" spans="1:30" ht="15.75" customHeight="1" x14ac:dyDescent="0.3">
      <c r="A172" s="14"/>
      <c r="B172" s="23"/>
      <c r="C172" s="23"/>
      <c r="D172" s="23"/>
      <c r="E172" s="23"/>
      <c r="F172" s="23"/>
      <c r="G172" s="23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</row>
    <row r="173" spans="1:30" ht="15.75" customHeight="1" x14ac:dyDescent="0.3">
      <c r="A173" s="14"/>
      <c r="B173" s="23"/>
      <c r="C173" s="23"/>
      <c r="D173" s="23"/>
      <c r="E173" s="23"/>
      <c r="F173" s="23"/>
      <c r="G173" s="23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</row>
    <row r="174" spans="1:30" ht="15.75" customHeight="1" x14ac:dyDescent="0.3">
      <c r="A174" s="14"/>
      <c r="B174" s="23"/>
      <c r="C174" s="23"/>
      <c r="D174" s="23"/>
      <c r="E174" s="23"/>
      <c r="F174" s="23"/>
      <c r="G174" s="23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</row>
    <row r="175" spans="1:30" ht="15.75" customHeight="1" x14ac:dyDescent="0.3">
      <c r="A175" s="14"/>
      <c r="B175" s="23"/>
      <c r="C175" s="23"/>
      <c r="D175" s="23"/>
      <c r="E175" s="23"/>
      <c r="F175" s="23"/>
      <c r="G175" s="23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</row>
    <row r="176" spans="1:30" ht="15.75" customHeight="1" x14ac:dyDescent="0.3">
      <c r="A176" s="14"/>
      <c r="B176" s="23"/>
      <c r="C176" s="23"/>
      <c r="D176" s="23"/>
      <c r="E176" s="23"/>
      <c r="F176" s="23"/>
      <c r="G176" s="23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</row>
    <row r="177" spans="1:30" ht="15.75" customHeight="1" x14ac:dyDescent="0.3">
      <c r="A177" s="14"/>
      <c r="B177" s="23"/>
      <c r="C177" s="23"/>
      <c r="D177" s="23"/>
      <c r="E177" s="23"/>
      <c r="F177" s="23"/>
      <c r="G177" s="23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</row>
    <row r="178" spans="1:30" ht="15.75" customHeight="1" x14ac:dyDescent="0.3">
      <c r="A178" s="14"/>
      <c r="B178" s="23"/>
      <c r="C178" s="23"/>
      <c r="D178" s="23"/>
      <c r="E178" s="23"/>
      <c r="F178" s="23"/>
      <c r="G178" s="23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</row>
    <row r="179" spans="1:30" ht="15.75" customHeight="1" x14ac:dyDescent="0.3">
      <c r="A179" s="14"/>
      <c r="B179" s="23"/>
      <c r="C179" s="23"/>
      <c r="D179" s="23"/>
      <c r="E179" s="23"/>
      <c r="F179" s="23"/>
      <c r="G179" s="23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</row>
    <row r="180" spans="1:30" ht="15.75" customHeight="1" x14ac:dyDescent="0.3">
      <c r="A180" s="14"/>
      <c r="B180" s="23"/>
      <c r="C180" s="23"/>
      <c r="D180" s="23"/>
      <c r="E180" s="23"/>
      <c r="F180" s="23"/>
      <c r="G180" s="23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</row>
    <row r="181" spans="1:30" ht="15.75" customHeight="1" x14ac:dyDescent="0.3">
      <c r="A181" s="14"/>
      <c r="B181" s="23"/>
      <c r="C181" s="23"/>
      <c r="D181" s="23"/>
      <c r="E181" s="23"/>
      <c r="F181" s="23"/>
      <c r="G181" s="23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</row>
    <row r="182" spans="1:30" ht="15.75" customHeight="1" x14ac:dyDescent="0.3">
      <c r="A182" s="14"/>
      <c r="B182" s="23"/>
      <c r="C182" s="23"/>
      <c r="D182" s="23"/>
      <c r="E182" s="23"/>
      <c r="F182" s="23"/>
      <c r="G182" s="23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</row>
    <row r="183" spans="1:30" ht="15.75" customHeight="1" x14ac:dyDescent="0.3">
      <c r="A183" s="14"/>
      <c r="B183" s="23"/>
      <c r="C183" s="23"/>
      <c r="D183" s="23"/>
      <c r="E183" s="23"/>
      <c r="F183" s="23"/>
      <c r="G183" s="23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</row>
    <row r="184" spans="1:30" ht="15.75" customHeight="1" x14ac:dyDescent="0.3">
      <c r="A184" s="14"/>
      <c r="B184" s="23"/>
      <c r="C184" s="23"/>
      <c r="D184" s="23"/>
      <c r="E184" s="23"/>
      <c r="F184" s="23"/>
      <c r="G184" s="23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</row>
    <row r="185" spans="1:30" ht="15.75" customHeight="1" x14ac:dyDescent="0.3">
      <c r="A185" s="14"/>
      <c r="B185" s="23"/>
      <c r="C185" s="23"/>
      <c r="D185" s="23"/>
      <c r="E185" s="23"/>
      <c r="F185" s="23"/>
      <c r="G185" s="23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</row>
    <row r="186" spans="1:30" ht="15.75" customHeight="1" x14ac:dyDescent="0.3">
      <c r="A186" s="14"/>
      <c r="B186" s="23"/>
      <c r="C186" s="23"/>
      <c r="D186" s="23"/>
      <c r="E186" s="23"/>
      <c r="F186" s="23"/>
      <c r="G186" s="23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</row>
    <row r="187" spans="1:30" ht="15.75" customHeight="1" x14ac:dyDescent="0.3">
      <c r="A187" s="14"/>
      <c r="B187" s="23"/>
      <c r="C187" s="23"/>
      <c r="D187" s="23"/>
      <c r="E187" s="23"/>
      <c r="F187" s="23"/>
      <c r="G187" s="23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</row>
    <row r="188" spans="1:30" ht="15.75" customHeight="1" x14ac:dyDescent="0.3">
      <c r="A188" s="14"/>
      <c r="B188" s="23"/>
      <c r="C188" s="23"/>
      <c r="D188" s="23"/>
      <c r="E188" s="23"/>
      <c r="F188" s="23"/>
      <c r="G188" s="23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</row>
    <row r="189" spans="1:30" ht="15.75" customHeight="1" x14ac:dyDescent="0.3">
      <c r="A189" s="14"/>
      <c r="B189" s="23"/>
      <c r="C189" s="23"/>
      <c r="D189" s="23"/>
      <c r="E189" s="23"/>
      <c r="F189" s="23"/>
      <c r="G189" s="23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</row>
    <row r="190" spans="1:30" ht="15.75" customHeight="1" x14ac:dyDescent="0.3">
      <c r="A190" s="14"/>
      <c r="B190" s="23"/>
      <c r="C190" s="23"/>
      <c r="D190" s="23"/>
      <c r="E190" s="23"/>
      <c r="F190" s="23"/>
      <c r="G190" s="23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</row>
    <row r="191" spans="1:30" ht="15.75" customHeight="1" x14ac:dyDescent="0.3">
      <c r="A191" s="14"/>
      <c r="B191" s="23"/>
      <c r="C191" s="23"/>
      <c r="D191" s="23"/>
      <c r="E191" s="23"/>
      <c r="F191" s="23"/>
      <c r="G191" s="23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</row>
    <row r="192" spans="1:30" ht="15.75" customHeight="1" x14ac:dyDescent="0.3">
      <c r="A192" s="14"/>
      <c r="B192" s="23"/>
      <c r="C192" s="23"/>
      <c r="D192" s="23"/>
      <c r="E192" s="23"/>
      <c r="F192" s="23"/>
      <c r="G192" s="23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</row>
    <row r="193" spans="1:30" ht="15.75" customHeight="1" x14ac:dyDescent="0.3">
      <c r="A193" s="14"/>
      <c r="B193" s="23"/>
      <c r="C193" s="23"/>
      <c r="D193" s="23"/>
      <c r="E193" s="23"/>
      <c r="F193" s="23"/>
      <c r="G193" s="23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</row>
    <row r="194" spans="1:30" ht="15.75" customHeight="1" x14ac:dyDescent="0.3">
      <c r="A194" s="14"/>
      <c r="B194" s="23"/>
      <c r="C194" s="23"/>
      <c r="D194" s="23"/>
      <c r="E194" s="23"/>
      <c r="F194" s="23"/>
      <c r="G194" s="23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</row>
    <row r="195" spans="1:30" ht="15.75" customHeight="1" x14ac:dyDescent="0.3">
      <c r="A195" s="14"/>
      <c r="B195" s="23"/>
      <c r="C195" s="23"/>
      <c r="D195" s="23"/>
      <c r="E195" s="23"/>
      <c r="F195" s="23"/>
      <c r="G195" s="23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</row>
    <row r="196" spans="1:30" ht="15.75" customHeight="1" x14ac:dyDescent="0.3">
      <c r="A196" s="14"/>
      <c r="B196" s="23"/>
      <c r="C196" s="23"/>
      <c r="D196" s="23"/>
      <c r="E196" s="23"/>
      <c r="F196" s="23"/>
      <c r="G196" s="23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</row>
    <row r="197" spans="1:30" ht="15.75" customHeight="1" x14ac:dyDescent="0.3">
      <c r="A197" s="14"/>
      <c r="B197" s="23"/>
      <c r="C197" s="23"/>
      <c r="D197" s="23"/>
      <c r="E197" s="23"/>
      <c r="F197" s="23"/>
      <c r="G197" s="23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</row>
    <row r="198" spans="1:30" ht="15.75" customHeight="1" x14ac:dyDescent="0.3">
      <c r="A198" s="14"/>
      <c r="B198" s="23"/>
      <c r="C198" s="23"/>
      <c r="D198" s="23"/>
      <c r="E198" s="23"/>
      <c r="F198" s="23"/>
      <c r="G198" s="23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</row>
    <row r="199" spans="1:30" ht="15.75" customHeight="1" x14ac:dyDescent="0.3">
      <c r="A199" s="14"/>
      <c r="B199" s="23"/>
      <c r="C199" s="23"/>
      <c r="D199" s="23"/>
      <c r="E199" s="23"/>
      <c r="F199" s="23"/>
      <c r="G199" s="23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</row>
    <row r="200" spans="1:30" ht="15.75" customHeight="1" x14ac:dyDescent="0.3">
      <c r="A200" s="14"/>
      <c r="B200" s="23"/>
      <c r="C200" s="23"/>
      <c r="D200" s="23"/>
      <c r="E200" s="23"/>
      <c r="F200" s="23"/>
      <c r="G200" s="23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</row>
    <row r="201" spans="1:30" ht="15.75" customHeight="1" x14ac:dyDescent="0.3">
      <c r="A201" s="14"/>
      <c r="B201" s="23"/>
      <c r="C201" s="23"/>
      <c r="D201" s="23"/>
      <c r="E201" s="23"/>
      <c r="F201" s="23"/>
      <c r="G201" s="23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</row>
    <row r="202" spans="1:30" ht="15.75" customHeight="1" x14ac:dyDescent="0.3">
      <c r="A202" s="14"/>
      <c r="B202" s="23"/>
      <c r="C202" s="23"/>
      <c r="D202" s="23"/>
      <c r="E202" s="23"/>
      <c r="F202" s="23"/>
      <c r="G202" s="23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</row>
    <row r="203" spans="1:30" ht="15.75" customHeight="1" x14ac:dyDescent="0.3">
      <c r="A203" s="14"/>
      <c r="B203" s="23"/>
      <c r="C203" s="23"/>
      <c r="D203" s="23"/>
      <c r="E203" s="23"/>
      <c r="F203" s="23"/>
      <c r="G203" s="23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</row>
    <row r="204" spans="1:30" ht="15.75" customHeight="1" x14ac:dyDescent="0.3">
      <c r="A204" s="14"/>
      <c r="B204" s="23"/>
      <c r="C204" s="23"/>
      <c r="D204" s="23"/>
      <c r="E204" s="23"/>
      <c r="F204" s="23"/>
      <c r="G204" s="23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</row>
    <row r="205" spans="1:30" ht="15.75" customHeight="1" x14ac:dyDescent="0.3">
      <c r="A205" s="14"/>
      <c r="B205" s="23"/>
      <c r="C205" s="23"/>
      <c r="D205" s="23"/>
      <c r="E205" s="23"/>
      <c r="F205" s="23"/>
      <c r="G205" s="23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</row>
    <row r="206" spans="1:30" ht="15.75" customHeight="1" x14ac:dyDescent="0.3">
      <c r="A206" s="14"/>
      <c r="B206" s="23"/>
      <c r="C206" s="23"/>
      <c r="D206" s="23"/>
      <c r="E206" s="23"/>
      <c r="F206" s="23"/>
      <c r="G206" s="23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</row>
    <row r="207" spans="1:30" ht="15.75" customHeight="1" x14ac:dyDescent="0.3">
      <c r="A207" s="14"/>
      <c r="B207" s="23"/>
      <c r="C207" s="23"/>
      <c r="D207" s="23"/>
      <c r="E207" s="23"/>
      <c r="F207" s="23"/>
      <c r="G207" s="23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</row>
    <row r="208" spans="1:30" ht="15.75" customHeight="1" x14ac:dyDescent="0.3">
      <c r="A208" s="14"/>
      <c r="B208" s="23"/>
      <c r="C208" s="23"/>
      <c r="D208" s="23"/>
      <c r="E208" s="23"/>
      <c r="F208" s="23"/>
      <c r="G208" s="23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</row>
    <row r="209" spans="1:30" ht="15.75" customHeight="1" x14ac:dyDescent="0.3">
      <c r="A209" s="14"/>
      <c r="B209" s="23"/>
      <c r="C209" s="23"/>
      <c r="D209" s="23"/>
      <c r="E209" s="23"/>
      <c r="F209" s="23"/>
      <c r="G209" s="23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</row>
    <row r="210" spans="1:30" ht="15.75" customHeight="1" x14ac:dyDescent="0.3">
      <c r="A210" s="14"/>
      <c r="B210" s="23"/>
      <c r="C210" s="23"/>
      <c r="D210" s="23"/>
      <c r="E210" s="23"/>
      <c r="F210" s="23"/>
      <c r="G210" s="23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</row>
    <row r="211" spans="1:30" ht="15.75" customHeight="1" x14ac:dyDescent="0.3">
      <c r="A211" s="14"/>
      <c r="B211" s="23"/>
      <c r="C211" s="23"/>
      <c r="D211" s="23"/>
      <c r="E211" s="23"/>
      <c r="F211" s="23"/>
      <c r="G211" s="23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</row>
    <row r="212" spans="1:30" ht="15.75" customHeight="1" x14ac:dyDescent="0.3">
      <c r="A212" s="14"/>
      <c r="B212" s="23"/>
      <c r="C212" s="23"/>
      <c r="D212" s="23"/>
      <c r="E212" s="23"/>
      <c r="F212" s="23"/>
      <c r="G212" s="23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</row>
    <row r="213" spans="1:30" ht="15.75" customHeight="1" x14ac:dyDescent="0.3">
      <c r="A213" s="14"/>
      <c r="B213" s="23"/>
      <c r="C213" s="23"/>
      <c r="D213" s="23"/>
      <c r="E213" s="23"/>
      <c r="F213" s="23"/>
      <c r="G213" s="23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</row>
    <row r="214" spans="1:30" ht="15.75" customHeight="1" x14ac:dyDescent="0.3">
      <c r="A214" s="14"/>
      <c r="B214" s="23"/>
      <c r="C214" s="23"/>
      <c r="D214" s="23"/>
      <c r="E214" s="23"/>
      <c r="F214" s="23"/>
      <c r="G214" s="23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</row>
    <row r="215" spans="1:30" ht="15.75" customHeight="1" x14ac:dyDescent="0.3">
      <c r="A215" s="14"/>
      <c r="B215" s="23"/>
      <c r="C215" s="23"/>
      <c r="D215" s="23"/>
      <c r="E215" s="23"/>
      <c r="F215" s="23"/>
      <c r="G215" s="23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</row>
    <row r="216" spans="1:30" ht="15.75" customHeight="1" x14ac:dyDescent="0.3">
      <c r="A216" s="14"/>
      <c r="B216" s="23"/>
      <c r="C216" s="23"/>
      <c r="D216" s="23"/>
      <c r="E216" s="23"/>
      <c r="F216" s="23"/>
      <c r="G216" s="23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</row>
    <row r="217" spans="1:30" ht="15.75" customHeight="1" x14ac:dyDescent="0.3">
      <c r="A217" s="14"/>
      <c r="B217" s="23"/>
      <c r="C217" s="23"/>
      <c r="D217" s="23"/>
      <c r="E217" s="23"/>
      <c r="F217" s="23"/>
      <c r="G217" s="23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</row>
    <row r="218" spans="1:30" ht="15.75" customHeight="1" x14ac:dyDescent="0.3">
      <c r="A218" s="14"/>
      <c r="B218" s="23"/>
      <c r="C218" s="23"/>
      <c r="D218" s="23"/>
      <c r="E218" s="23"/>
      <c r="F218" s="23"/>
      <c r="G218" s="23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</row>
    <row r="219" spans="1:30" ht="15.75" customHeight="1" x14ac:dyDescent="0.3">
      <c r="A219" s="14"/>
      <c r="B219" s="23"/>
      <c r="C219" s="23"/>
      <c r="D219" s="23"/>
      <c r="E219" s="23"/>
      <c r="F219" s="23"/>
      <c r="G219" s="23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</row>
    <row r="220" spans="1:30" ht="15.75" customHeight="1" x14ac:dyDescent="0.3">
      <c r="A220" s="14"/>
      <c r="B220" s="23"/>
      <c r="C220" s="23"/>
      <c r="D220" s="23"/>
      <c r="E220" s="23"/>
      <c r="F220" s="23"/>
      <c r="G220" s="23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</row>
    <row r="221" spans="1:30" ht="15.75" customHeight="1" x14ac:dyDescent="0.3">
      <c r="A221" s="14"/>
      <c r="B221" s="23"/>
      <c r="C221" s="23"/>
      <c r="D221" s="23"/>
      <c r="E221" s="23"/>
      <c r="F221" s="23"/>
      <c r="G221" s="23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</row>
    <row r="222" spans="1:30" ht="15.75" customHeight="1" x14ac:dyDescent="0.3">
      <c r="A222" s="14"/>
      <c r="B222" s="23"/>
      <c r="C222" s="23"/>
      <c r="D222" s="23"/>
      <c r="E222" s="23"/>
      <c r="F222" s="23"/>
      <c r="G222" s="23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</row>
    <row r="223" spans="1:30" ht="15.75" customHeight="1" x14ac:dyDescent="0.3">
      <c r="A223" s="14"/>
      <c r="B223" s="23"/>
      <c r="C223" s="23"/>
      <c r="D223" s="23"/>
      <c r="E223" s="23"/>
      <c r="F223" s="23"/>
      <c r="G223" s="23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</row>
    <row r="224" spans="1:30" ht="15.75" customHeight="1" x14ac:dyDescent="0.3">
      <c r="A224" s="14"/>
      <c r="B224" s="23"/>
      <c r="C224" s="23"/>
      <c r="D224" s="23"/>
      <c r="E224" s="23"/>
      <c r="F224" s="23"/>
      <c r="G224" s="23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</row>
    <row r="225" spans="1:30" ht="15.75" customHeight="1" x14ac:dyDescent="0.3">
      <c r="A225" s="14"/>
      <c r="B225" s="23"/>
      <c r="C225" s="23"/>
      <c r="D225" s="23"/>
      <c r="E225" s="23"/>
      <c r="F225" s="23"/>
      <c r="G225" s="23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</row>
    <row r="226" spans="1:30" ht="15.75" customHeight="1" x14ac:dyDescent="0.3">
      <c r="A226" s="14"/>
      <c r="B226" s="23"/>
      <c r="C226" s="23"/>
      <c r="D226" s="23"/>
      <c r="E226" s="23"/>
      <c r="F226" s="23"/>
      <c r="G226" s="23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</row>
    <row r="227" spans="1:30" ht="15.75" customHeight="1" x14ac:dyDescent="0.3">
      <c r="A227" s="14"/>
      <c r="B227" s="23"/>
      <c r="C227" s="23"/>
      <c r="D227" s="23"/>
      <c r="E227" s="23"/>
      <c r="F227" s="23"/>
      <c r="G227" s="23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</row>
    <row r="228" spans="1:30" ht="15.75" customHeight="1" x14ac:dyDescent="0.3">
      <c r="A228" s="14"/>
      <c r="B228" s="23"/>
      <c r="C228" s="23"/>
      <c r="D228" s="23"/>
      <c r="E228" s="23"/>
      <c r="F228" s="23"/>
      <c r="G228" s="23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</row>
    <row r="229" spans="1:30" ht="15.75" customHeight="1" x14ac:dyDescent="0.3">
      <c r="A229" s="14"/>
      <c r="B229" s="23"/>
      <c r="C229" s="23"/>
      <c r="D229" s="23"/>
      <c r="E229" s="23"/>
      <c r="F229" s="23"/>
      <c r="G229" s="23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</row>
    <row r="230" spans="1:30" ht="15.75" customHeight="1" x14ac:dyDescent="0.3">
      <c r="A230" s="14"/>
      <c r="B230" s="23"/>
      <c r="C230" s="23"/>
      <c r="D230" s="23"/>
      <c r="E230" s="23"/>
      <c r="F230" s="23"/>
      <c r="G230" s="23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</row>
    <row r="231" spans="1:30" ht="15.75" customHeight="1" x14ac:dyDescent="0.3">
      <c r="A231" s="14"/>
      <c r="B231" s="23"/>
      <c r="C231" s="23"/>
      <c r="D231" s="23"/>
      <c r="E231" s="23"/>
      <c r="F231" s="23"/>
      <c r="G231" s="23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</row>
    <row r="232" spans="1:30" ht="15.75" customHeight="1" x14ac:dyDescent="0.3">
      <c r="A232" s="14"/>
      <c r="B232" s="23"/>
      <c r="C232" s="23"/>
      <c r="D232" s="23"/>
      <c r="E232" s="23"/>
      <c r="F232" s="23"/>
      <c r="G232" s="23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</row>
    <row r="233" spans="1:30" ht="15.75" customHeight="1" x14ac:dyDescent="0.3">
      <c r="A233" s="14"/>
      <c r="B233" s="23"/>
      <c r="C233" s="23"/>
      <c r="D233" s="23"/>
      <c r="E233" s="23"/>
      <c r="F233" s="23"/>
      <c r="G233" s="23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</row>
    <row r="234" spans="1:30" ht="15.75" customHeight="1" x14ac:dyDescent="0.3">
      <c r="A234" s="14"/>
      <c r="B234" s="23"/>
      <c r="C234" s="23"/>
      <c r="D234" s="23"/>
      <c r="E234" s="23"/>
      <c r="F234" s="23"/>
      <c r="G234" s="23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</row>
    <row r="235" spans="1:30" ht="15.75" customHeight="1" x14ac:dyDescent="0.3">
      <c r="A235" s="14"/>
      <c r="B235" s="23"/>
      <c r="C235" s="23"/>
      <c r="D235" s="23"/>
      <c r="E235" s="23"/>
      <c r="F235" s="23"/>
      <c r="G235" s="23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</row>
    <row r="236" spans="1:30" ht="15.75" customHeight="1" x14ac:dyDescent="0.3">
      <c r="A236" s="14"/>
      <c r="B236" s="23"/>
      <c r="C236" s="23"/>
      <c r="D236" s="23"/>
      <c r="E236" s="23"/>
      <c r="F236" s="23"/>
      <c r="G236" s="23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</row>
    <row r="237" spans="1:30" ht="15.75" customHeight="1" x14ac:dyDescent="0.3">
      <c r="A237" s="14"/>
      <c r="B237" s="23"/>
      <c r="C237" s="23"/>
      <c r="D237" s="23"/>
      <c r="E237" s="23"/>
      <c r="F237" s="23"/>
      <c r="G237" s="23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</row>
    <row r="238" spans="1:30" ht="15.75" customHeight="1" x14ac:dyDescent="0.3">
      <c r="A238" s="14"/>
      <c r="B238" s="23"/>
      <c r="C238" s="23"/>
      <c r="D238" s="23"/>
      <c r="E238" s="23"/>
      <c r="F238" s="23"/>
      <c r="G238" s="23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</row>
    <row r="239" spans="1:30" ht="15.75" customHeight="1" x14ac:dyDescent="0.3">
      <c r="A239" s="14"/>
      <c r="B239" s="23"/>
      <c r="C239" s="23"/>
      <c r="D239" s="23"/>
      <c r="E239" s="23"/>
      <c r="F239" s="23"/>
      <c r="G239" s="23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</row>
    <row r="240" spans="1:30" ht="15.75" customHeight="1" x14ac:dyDescent="0.3">
      <c r="A240" s="14"/>
      <c r="B240" s="23"/>
      <c r="C240" s="23"/>
      <c r="D240" s="23"/>
      <c r="E240" s="23"/>
      <c r="F240" s="23"/>
      <c r="G240" s="23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</row>
    <row r="241" spans="1:30" ht="15.75" customHeight="1" x14ac:dyDescent="0.3">
      <c r="A241" s="14"/>
      <c r="B241" s="23"/>
      <c r="C241" s="23"/>
      <c r="D241" s="23"/>
      <c r="E241" s="23"/>
      <c r="F241" s="23"/>
      <c r="G241" s="23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</row>
    <row r="242" spans="1:30" ht="15.75" customHeight="1" x14ac:dyDescent="0.3">
      <c r="A242" s="14"/>
      <c r="B242" s="23"/>
      <c r="C242" s="23"/>
      <c r="D242" s="23"/>
      <c r="E242" s="23"/>
      <c r="F242" s="23"/>
      <c r="G242" s="23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</row>
    <row r="243" spans="1:30" ht="15.75" customHeight="1" x14ac:dyDescent="0.3">
      <c r="A243" s="14"/>
      <c r="B243" s="23"/>
      <c r="C243" s="23"/>
      <c r="D243" s="23"/>
      <c r="E243" s="23"/>
      <c r="F243" s="23"/>
      <c r="G243" s="23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</row>
    <row r="244" spans="1:30" ht="15.75" customHeight="1" x14ac:dyDescent="0.3">
      <c r="A244" s="14"/>
      <c r="B244" s="23"/>
      <c r="C244" s="23"/>
      <c r="D244" s="23"/>
      <c r="E244" s="23"/>
      <c r="F244" s="23"/>
      <c r="G244" s="23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</row>
    <row r="245" spans="1:30" ht="15.75" customHeight="1" x14ac:dyDescent="0.3">
      <c r="A245" s="14"/>
      <c r="B245" s="23"/>
      <c r="C245" s="23"/>
      <c r="D245" s="23"/>
      <c r="E245" s="23"/>
      <c r="F245" s="23"/>
      <c r="G245" s="23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</row>
    <row r="246" spans="1:30" ht="15.75" customHeight="1" x14ac:dyDescent="0.3">
      <c r="A246" s="14"/>
      <c r="B246" s="23"/>
      <c r="C246" s="23"/>
      <c r="D246" s="23"/>
      <c r="E246" s="23"/>
      <c r="F246" s="23"/>
      <c r="G246" s="23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</row>
    <row r="247" spans="1:30" ht="15.75" customHeight="1" x14ac:dyDescent="0.3">
      <c r="A247" s="14"/>
      <c r="B247" s="23"/>
      <c r="C247" s="23"/>
      <c r="D247" s="23"/>
      <c r="E247" s="23"/>
      <c r="F247" s="23"/>
      <c r="G247" s="23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</row>
    <row r="248" spans="1:30" ht="15.75" customHeight="1" x14ac:dyDescent="0.3">
      <c r="A248" s="14"/>
      <c r="B248" s="23"/>
      <c r="C248" s="23"/>
      <c r="D248" s="23"/>
      <c r="E248" s="23"/>
      <c r="F248" s="23"/>
      <c r="G248" s="23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</row>
    <row r="249" spans="1:30" ht="15.75" customHeight="1" x14ac:dyDescent="0.3">
      <c r="A249" s="14"/>
      <c r="B249" s="23"/>
      <c r="C249" s="23"/>
      <c r="D249" s="23"/>
      <c r="E249" s="23"/>
      <c r="F249" s="23"/>
      <c r="G249" s="23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</row>
    <row r="250" spans="1:30" ht="15.75" customHeight="1" x14ac:dyDescent="0.3">
      <c r="A250" s="14"/>
      <c r="B250" s="23"/>
      <c r="C250" s="23"/>
      <c r="D250" s="23"/>
      <c r="E250" s="23"/>
      <c r="F250" s="23"/>
      <c r="G250" s="23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</row>
    <row r="251" spans="1:30" ht="15.75" customHeight="1" x14ac:dyDescent="0.3">
      <c r="A251" s="14"/>
      <c r="B251" s="23"/>
      <c r="C251" s="23"/>
      <c r="D251" s="23"/>
      <c r="E251" s="23"/>
      <c r="F251" s="23"/>
      <c r="G251" s="23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</row>
    <row r="252" spans="1:30" ht="15.75" customHeight="1" x14ac:dyDescent="0.3">
      <c r="A252" s="14"/>
      <c r="B252" s="23"/>
      <c r="C252" s="23"/>
      <c r="D252" s="23"/>
      <c r="E252" s="23"/>
      <c r="F252" s="23"/>
      <c r="G252" s="23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</row>
    <row r="253" spans="1:30" ht="15.75" customHeight="1" x14ac:dyDescent="0.3">
      <c r="A253" s="14"/>
      <c r="B253" s="23"/>
      <c r="C253" s="23"/>
      <c r="D253" s="23"/>
      <c r="E253" s="23"/>
      <c r="F253" s="23"/>
      <c r="G253" s="23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</row>
    <row r="254" spans="1:30" ht="15.75" customHeight="1" x14ac:dyDescent="0.3">
      <c r="A254" s="14"/>
      <c r="B254" s="23"/>
      <c r="C254" s="23"/>
      <c r="D254" s="23"/>
      <c r="E254" s="23"/>
      <c r="F254" s="23"/>
      <c r="G254" s="23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</row>
    <row r="255" spans="1:30" ht="15.75" customHeight="1" x14ac:dyDescent="0.3">
      <c r="A255" s="14"/>
      <c r="B255" s="23"/>
      <c r="C255" s="23"/>
      <c r="D255" s="23"/>
      <c r="E255" s="23"/>
      <c r="F255" s="23"/>
      <c r="G255" s="23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</row>
    <row r="256" spans="1:30" ht="15.75" customHeight="1" x14ac:dyDescent="0.3">
      <c r="A256" s="14"/>
      <c r="B256" s="23"/>
      <c r="C256" s="23"/>
      <c r="D256" s="23"/>
      <c r="E256" s="23"/>
      <c r="F256" s="23"/>
      <c r="G256" s="23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</row>
    <row r="257" spans="1:30" ht="15.75" customHeight="1" x14ac:dyDescent="0.3">
      <c r="A257" s="14"/>
      <c r="B257" s="23"/>
      <c r="C257" s="23"/>
      <c r="D257" s="23"/>
      <c r="E257" s="23"/>
      <c r="F257" s="23"/>
      <c r="G257" s="23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</row>
    <row r="258" spans="1:30" ht="15.75" customHeight="1" x14ac:dyDescent="0.3">
      <c r="A258" s="14"/>
      <c r="B258" s="23"/>
      <c r="C258" s="23"/>
      <c r="D258" s="23"/>
      <c r="E258" s="23"/>
      <c r="F258" s="23"/>
      <c r="G258" s="23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</row>
    <row r="259" spans="1:30" ht="15.75" customHeight="1" x14ac:dyDescent="0.3">
      <c r="A259" s="14"/>
      <c r="B259" s="23"/>
      <c r="C259" s="23"/>
      <c r="D259" s="23"/>
      <c r="E259" s="23"/>
      <c r="F259" s="23"/>
      <c r="G259" s="23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</row>
    <row r="260" spans="1:30" ht="15.75" customHeight="1" x14ac:dyDescent="0.3">
      <c r="A260" s="14"/>
      <c r="B260" s="23"/>
      <c r="C260" s="23"/>
      <c r="D260" s="23"/>
      <c r="E260" s="23"/>
      <c r="F260" s="23"/>
      <c r="G260" s="23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</row>
    <row r="261" spans="1:30" ht="15.75" customHeight="1" x14ac:dyDescent="0.3">
      <c r="A261" s="14"/>
      <c r="B261" s="23"/>
      <c r="C261" s="23"/>
      <c r="D261" s="23"/>
      <c r="E261" s="23"/>
      <c r="F261" s="23"/>
      <c r="G261" s="23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</row>
    <row r="262" spans="1:30" ht="15.75" customHeight="1" x14ac:dyDescent="0.3">
      <c r="A262" s="14"/>
      <c r="B262" s="23"/>
      <c r="C262" s="23"/>
      <c r="D262" s="23"/>
      <c r="E262" s="23"/>
      <c r="F262" s="23"/>
      <c r="G262" s="23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</row>
    <row r="263" spans="1:30" ht="15.75" customHeight="1" x14ac:dyDescent="0.3">
      <c r="A263" s="14"/>
      <c r="B263" s="23"/>
      <c r="C263" s="23"/>
      <c r="D263" s="23"/>
      <c r="E263" s="23"/>
      <c r="F263" s="23"/>
      <c r="G263" s="23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</row>
    <row r="264" spans="1:30" ht="15.75" customHeight="1" x14ac:dyDescent="0.3">
      <c r="A264" s="14"/>
      <c r="B264" s="23"/>
      <c r="C264" s="23"/>
      <c r="D264" s="23"/>
      <c r="E264" s="23"/>
      <c r="F264" s="23"/>
      <c r="G264" s="23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</row>
    <row r="265" spans="1:30" ht="15.75" customHeight="1" x14ac:dyDescent="0.3">
      <c r="A265" s="14"/>
      <c r="B265" s="23"/>
      <c r="C265" s="23"/>
      <c r="D265" s="23"/>
      <c r="E265" s="23"/>
      <c r="F265" s="23"/>
      <c r="G265" s="23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</row>
    <row r="266" spans="1:30" ht="15.75" customHeight="1" x14ac:dyDescent="0.3">
      <c r="A266" s="14"/>
      <c r="B266" s="23"/>
      <c r="C266" s="23"/>
      <c r="D266" s="23"/>
      <c r="E266" s="23"/>
      <c r="F266" s="23"/>
      <c r="G266" s="23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</row>
    <row r="267" spans="1:30" ht="15.75" customHeight="1" x14ac:dyDescent="0.3">
      <c r="A267" s="14"/>
      <c r="B267" s="23"/>
      <c r="C267" s="23"/>
      <c r="D267" s="23"/>
      <c r="E267" s="23"/>
      <c r="F267" s="23"/>
      <c r="G267" s="23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</row>
    <row r="268" spans="1:30" ht="15.75" customHeight="1" x14ac:dyDescent="0.3">
      <c r="A268" s="14"/>
      <c r="B268" s="23"/>
      <c r="C268" s="23"/>
      <c r="D268" s="23"/>
      <c r="E268" s="23"/>
      <c r="F268" s="23"/>
      <c r="G268" s="23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</row>
    <row r="269" spans="1:30" ht="15.75" customHeight="1" x14ac:dyDescent="0.3">
      <c r="A269" s="14"/>
      <c r="B269" s="23"/>
      <c r="C269" s="23"/>
      <c r="D269" s="23"/>
      <c r="E269" s="23"/>
      <c r="F269" s="23"/>
      <c r="G269" s="23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</row>
    <row r="270" spans="1:30" ht="15.75" customHeight="1" x14ac:dyDescent="0.3">
      <c r="A270" s="14"/>
      <c r="B270" s="23"/>
      <c r="C270" s="23"/>
      <c r="D270" s="23"/>
      <c r="E270" s="23"/>
      <c r="F270" s="23"/>
      <c r="G270" s="23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</row>
    <row r="271" spans="1:30" ht="15.75" customHeight="1" x14ac:dyDescent="0.3">
      <c r="A271" s="14"/>
      <c r="B271" s="23"/>
      <c r="C271" s="23"/>
      <c r="D271" s="23"/>
      <c r="E271" s="23"/>
      <c r="F271" s="23"/>
      <c r="G271" s="23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</row>
    <row r="272" spans="1:30" ht="15.75" customHeight="1" x14ac:dyDescent="0.3">
      <c r="A272" s="14"/>
      <c r="B272" s="23"/>
      <c r="C272" s="23"/>
      <c r="D272" s="23"/>
      <c r="E272" s="23"/>
      <c r="F272" s="23"/>
      <c r="G272" s="23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</row>
    <row r="273" spans="1:30" ht="15.75" customHeight="1" x14ac:dyDescent="0.3">
      <c r="A273" s="14"/>
      <c r="B273" s="23"/>
      <c r="C273" s="23"/>
      <c r="D273" s="23"/>
      <c r="E273" s="23"/>
      <c r="F273" s="23"/>
      <c r="G273" s="23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</row>
    <row r="274" spans="1:30" ht="15.75" customHeight="1" x14ac:dyDescent="0.3">
      <c r="A274" s="14"/>
      <c r="B274" s="23"/>
      <c r="C274" s="23"/>
      <c r="D274" s="23"/>
      <c r="E274" s="23"/>
      <c r="F274" s="23"/>
      <c r="G274" s="23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</row>
    <row r="275" spans="1:30" ht="15.75" customHeight="1" x14ac:dyDescent="0.3">
      <c r="A275" s="14"/>
      <c r="B275" s="23"/>
      <c r="C275" s="23"/>
      <c r="D275" s="23"/>
      <c r="E275" s="23"/>
      <c r="F275" s="23"/>
      <c r="G275" s="23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</row>
    <row r="276" spans="1:30" ht="15.75" customHeight="1" x14ac:dyDescent="0.3">
      <c r="A276" s="14"/>
      <c r="B276" s="23"/>
      <c r="C276" s="23"/>
      <c r="D276" s="23"/>
      <c r="E276" s="23"/>
      <c r="F276" s="23"/>
      <c r="G276" s="23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</row>
    <row r="277" spans="1:30" ht="15.75" customHeight="1" x14ac:dyDescent="0.3">
      <c r="A277" s="14"/>
      <c r="B277" s="23"/>
      <c r="C277" s="23"/>
      <c r="D277" s="23"/>
      <c r="E277" s="23"/>
      <c r="F277" s="23"/>
      <c r="G277" s="23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</row>
    <row r="278" spans="1:30" ht="15.75" customHeight="1" x14ac:dyDescent="0.3">
      <c r="A278" s="14"/>
      <c r="B278" s="23"/>
      <c r="C278" s="23"/>
      <c r="D278" s="23"/>
      <c r="E278" s="23"/>
      <c r="F278" s="23"/>
      <c r="G278" s="23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</row>
    <row r="279" spans="1:30" ht="15.75" customHeight="1" x14ac:dyDescent="0.3">
      <c r="A279" s="14"/>
      <c r="B279" s="23"/>
      <c r="C279" s="23"/>
      <c r="D279" s="23"/>
      <c r="E279" s="23"/>
      <c r="F279" s="23"/>
      <c r="G279" s="23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</row>
    <row r="280" spans="1:30" ht="15.75" customHeight="1" x14ac:dyDescent="0.3">
      <c r="A280" s="14"/>
      <c r="B280" s="23"/>
      <c r="C280" s="23"/>
      <c r="D280" s="23"/>
      <c r="E280" s="23"/>
      <c r="F280" s="23"/>
      <c r="G280" s="23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</row>
    <row r="281" spans="1:30" ht="15.75" customHeight="1" x14ac:dyDescent="0.3">
      <c r="A281" s="14"/>
      <c r="B281" s="23"/>
      <c r="C281" s="23"/>
      <c r="D281" s="23"/>
      <c r="E281" s="23"/>
      <c r="F281" s="23"/>
      <c r="G281" s="23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</row>
    <row r="282" spans="1:30" ht="15.75" customHeight="1" x14ac:dyDescent="0.3">
      <c r="A282" s="14"/>
      <c r="B282" s="23"/>
      <c r="C282" s="23"/>
      <c r="D282" s="23"/>
      <c r="E282" s="23"/>
      <c r="F282" s="23"/>
      <c r="G282" s="23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</row>
    <row r="283" spans="1:30" ht="15.75" customHeight="1" x14ac:dyDescent="0.3">
      <c r="A283" s="14"/>
      <c r="B283" s="23"/>
      <c r="C283" s="23"/>
      <c r="D283" s="23"/>
      <c r="E283" s="23"/>
      <c r="F283" s="23"/>
      <c r="G283" s="23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</row>
    <row r="284" spans="1:30" ht="15.75" customHeight="1" x14ac:dyDescent="0.3">
      <c r="A284" s="14"/>
      <c r="B284" s="23"/>
      <c r="C284" s="23"/>
      <c r="D284" s="23"/>
      <c r="E284" s="23"/>
      <c r="F284" s="23"/>
      <c r="G284" s="23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</row>
    <row r="285" spans="1:30" ht="15.75" customHeight="1" x14ac:dyDescent="0.3">
      <c r="A285" s="14"/>
      <c r="B285" s="23"/>
      <c r="C285" s="23"/>
      <c r="D285" s="23"/>
      <c r="E285" s="23"/>
      <c r="F285" s="23"/>
      <c r="G285" s="23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</row>
    <row r="286" spans="1:30" ht="15.75" customHeight="1" x14ac:dyDescent="0.3">
      <c r="A286" s="14"/>
      <c r="B286" s="23"/>
      <c r="C286" s="23"/>
      <c r="D286" s="23"/>
      <c r="E286" s="23"/>
      <c r="F286" s="23"/>
      <c r="G286" s="23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</row>
    <row r="287" spans="1:30" ht="15.75" customHeight="1" x14ac:dyDescent="0.3">
      <c r="A287" s="14"/>
      <c r="B287" s="23"/>
      <c r="C287" s="23"/>
      <c r="D287" s="23"/>
      <c r="E287" s="23"/>
      <c r="F287" s="23"/>
      <c r="G287" s="23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</row>
    <row r="288" spans="1:30" ht="15.75" customHeight="1" x14ac:dyDescent="0.3">
      <c r="A288" s="14"/>
      <c r="B288" s="23"/>
      <c r="C288" s="23"/>
      <c r="D288" s="23"/>
      <c r="E288" s="23"/>
      <c r="F288" s="23"/>
      <c r="G288" s="23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</row>
    <row r="289" spans="1:30" ht="15.75" customHeight="1" x14ac:dyDescent="0.3">
      <c r="A289" s="14"/>
      <c r="B289" s="23"/>
      <c r="C289" s="23"/>
      <c r="D289" s="23"/>
      <c r="E289" s="23"/>
      <c r="F289" s="23"/>
      <c r="G289" s="23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</row>
    <row r="290" spans="1:30" ht="15.75" customHeight="1" x14ac:dyDescent="0.3">
      <c r="A290" s="14"/>
      <c r="B290" s="23"/>
      <c r="C290" s="23"/>
      <c r="D290" s="23"/>
      <c r="E290" s="23"/>
      <c r="F290" s="23"/>
      <c r="G290" s="23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</row>
    <row r="291" spans="1:30" ht="15.75" customHeight="1" x14ac:dyDescent="0.3">
      <c r="A291" s="14"/>
      <c r="B291" s="23"/>
      <c r="C291" s="23"/>
      <c r="D291" s="23"/>
      <c r="E291" s="23"/>
      <c r="F291" s="23"/>
      <c r="G291" s="23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</row>
    <row r="292" spans="1:30" ht="15.75" customHeight="1" x14ac:dyDescent="0.3">
      <c r="A292" s="14"/>
      <c r="B292" s="23"/>
      <c r="C292" s="23"/>
      <c r="D292" s="23"/>
      <c r="E292" s="23"/>
      <c r="F292" s="23"/>
      <c r="G292" s="23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</row>
    <row r="293" spans="1:30" ht="15.75" customHeight="1" x14ac:dyDescent="0.3">
      <c r="A293" s="14"/>
      <c r="B293" s="23"/>
      <c r="C293" s="23"/>
      <c r="D293" s="23"/>
      <c r="E293" s="23"/>
      <c r="F293" s="23"/>
      <c r="G293" s="23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</row>
    <row r="294" spans="1:30" ht="15.75" customHeight="1" x14ac:dyDescent="0.3">
      <c r="A294" s="14"/>
      <c r="B294" s="23"/>
      <c r="C294" s="23"/>
      <c r="D294" s="23"/>
      <c r="E294" s="23"/>
      <c r="F294" s="23"/>
      <c r="G294" s="23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</row>
    <row r="295" spans="1:30" ht="15.75" customHeight="1" x14ac:dyDescent="0.3">
      <c r="A295" s="14"/>
      <c r="B295" s="23"/>
      <c r="C295" s="23"/>
      <c r="D295" s="23"/>
      <c r="E295" s="23"/>
      <c r="F295" s="23"/>
      <c r="G295" s="23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</row>
    <row r="296" spans="1:30" ht="15.75" customHeight="1" x14ac:dyDescent="0.3">
      <c r="A296" s="14"/>
      <c r="B296" s="23"/>
      <c r="C296" s="23"/>
      <c r="D296" s="23"/>
      <c r="E296" s="23"/>
      <c r="F296" s="23"/>
      <c r="G296" s="23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</row>
    <row r="297" spans="1:30" ht="15.75" customHeight="1" x14ac:dyDescent="0.3">
      <c r="A297" s="14"/>
      <c r="B297" s="23"/>
      <c r="C297" s="23"/>
      <c r="D297" s="23"/>
      <c r="E297" s="23"/>
      <c r="F297" s="23"/>
      <c r="G297" s="23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</row>
    <row r="298" spans="1:30" ht="15.75" customHeight="1" x14ac:dyDescent="0.3">
      <c r="A298" s="14"/>
      <c r="B298" s="23"/>
      <c r="C298" s="23"/>
      <c r="D298" s="23"/>
      <c r="E298" s="23"/>
      <c r="F298" s="23"/>
      <c r="G298" s="23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</row>
    <row r="299" spans="1:30" ht="15.75" customHeight="1" x14ac:dyDescent="0.3">
      <c r="A299" s="14"/>
      <c r="B299" s="23"/>
      <c r="C299" s="23"/>
      <c r="D299" s="23"/>
      <c r="E299" s="23"/>
      <c r="F299" s="23"/>
      <c r="G299" s="23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</row>
    <row r="300" spans="1:30" ht="15.75" customHeight="1" x14ac:dyDescent="0.3">
      <c r="A300" s="14"/>
      <c r="B300" s="23"/>
      <c r="C300" s="23"/>
      <c r="D300" s="23"/>
      <c r="E300" s="23"/>
      <c r="F300" s="23"/>
      <c r="G300" s="23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</row>
    <row r="301" spans="1:30" ht="15.75" customHeight="1" x14ac:dyDescent="0.3">
      <c r="A301" s="14"/>
      <c r="B301" s="23"/>
      <c r="C301" s="23"/>
      <c r="D301" s="23"/>
      <c r="E301" s="23"/>
      <c r="F301" s="23"/>
      <c r="G301" s="23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</row>
    <row r="302" spans="1:30" ht="15.75" customHeight="1" x14ac:dyDescent="0.3">
      <c r="A302" s="14"/>
      <c r="B302" s="23"/>
      <c r="C302" s="23"/>
      <c r="D302" s="23"/>
      <c r="E302" s="23"/>
      <c r="F302" s="23"/>
      <c r="G302" s="23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</row>
    <row r="303" spans="1:30" ht="15.75" customHeight="1" x14ac:dyDescent="0.3">
      <c r="A303" s="14"/>
      <c r="B303" s="23"/>
      <c r="C303" s="23"/>
      <c r="D303" s="23"/>
      <c r="E303" s="23"/>
      <c r="F303" s="23"/>
      <c r="G303" s="23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</row>
    <row r="304" spans="1:30" ht="15.75" customHeight="1" x14ac:dyDescent="0.3">
      <c r="A304" s="14"/>
      <c r="B304" s="23"/>
      <c r="C304" s="23"/>
      <c r="D304" s="23"/>
      <c r="E304" s="23"/>
      <c r="F304" s="23"/>
      <c r="G304" s="23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</row>
    <row r="305" spans="1:30" ht="15.75" customHeight="1" x14ac:dyDescent="0.3">
      <c r="A305" s="14"/>
      <c r="B305" s="23"/>
      <c r="C305" s="23"/>
      <c r="D305" s="23"/>
      <c r="E305" s="23"/>
      <c r="F305" s="23"/>
      <c r="G305" s="23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</row>
    <row r="306" spans="1:30" ht="15.75" customHeight="1" x14ac:dyDescent="0.3">
      <c r="A306" s="14"/>
      <c r="B306" s="23"/>
      <c r="C306" s="23"/>
      <c r="D306" s="23"/>
      <c r="E306" s="23"/>
      <c r="F306" s="23"/>
      <c r="G306" s="23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</row>
    <row r="307" spans="1:30" ht="15.75" customHeight="1" x14ac:dyDescent="0.3">
      <c r="A307" s="14"/>
      <c r="B307" s="23"/>
      <c r="C307" s="23"/>
      <c r="D307" s="23"/>
      <c r="E307" s="23"/>
      <c r="F307" s="23"/>
      <c r="G307" s="23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</row>
    <row r="308" spans="1:30" ht="15.75" customHeight="1" x14ac:dyDescent="0.3">
      <c r="A308" s="14"/>
      <c r="B308" s="23"/>
      <c r="C308" s="23"/>
      <c r="D308" s="23"/>
      <c r="E308" s="23"/>
      <c r="F308" s="23"/>
      <c r="G308" s="23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</row>
    <row r="309" spans="1:30" ht="15.75" customHeight="1" x14ac:dyDescent="0.3">
      <c r="A309" s="14"/>
      <c r="B309" s="23"/>
      <c r="C309" s="23"/>
      <c r="D309" s="23"/>
      <c r="E309" s="23"/>
      <c r="F309" s="23"/>
      <c r="G309" s="23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</row>
    <row r="310" spans="1:30" ht="15.75" customHeight="1" x14ac:dyDescent="0.3">
      <c r="A310" s="14"/>
      <c r="B310" s="23"/>
      <c r="C310" s="23"/>
      <c r="D310" s="23"/>
      <c r="E310" s="23"/>
      <c r="F310" s="23"/>
      <c r="G310" s="23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</row>
    <row r="311" spans="1:30" ht="15.75" customHeight="1" x14ac:dyDescent="0.3">
      <c r="A311" s="14"/>
      <c r="B311" s="23"/>
      <c r="C311" s="23"/>
      <c r="D311" s="23"/>
      <c r="E311" s="23"/>
      <c r="F311" s="23"/>
      <c r="G311" s="23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</row>
    <row r="312" spans="1:30" ht="15.75" customHeight="1" x14ac:dyDescent="0.3">
      <c r="A312" s="14"/>
      <c r="B312" s="23"/>
      <c r="C312" s="23"/>
      <c r="D312" s="23"/>
      <c r="E312" s="23"/>
      <c r="F312" s="23"/>
      <c r="G312" s="23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</row>
    <row r="313" spans="1:30" ht="15.75" customHeight="1" x14ac:dyDescent="0.3">
      <c r="A313" s="14"/>
      <c r="B313" s="23"/>
      <c r="C313" s="23"/>
      <c r="D313" s="23"/>
      <c r="E313" s="23"/>
      <c r="F313" s="23"/>
      <c r="G313" s="23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</row>
    <row r="314" spans="1:30" ht="15.75" customHeight="1" x14ac:dyDescent="0.3">
      <c r="A314" s="14"/>
      <c r="B314" s="23"/>
      <c r="C314" s="23"/>
      <c r="D314" s="23"/>
      <c r="E314" s="23"/>
      <c r="F314" s="23"/>
      <c r="G314" s="23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</row>
    <row r="315" spans="1:30" ht="15.75" customHeight="1" x14ac:dyDescent="0.3">
      <c r="A315" s="14"/>
      <c r="B315" s="23"/>
      <c r="C315" s="23"/>
      <c r="D315" s="23"/>
      <c r="E315" s="23"/>
      <c r="F315" s="23"/>
      <c r="G315" s="23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</row>
    <row r="316" spans="1:30" ht="15.75" customHeight="1" x14ac:dyDescent="0.3">
      <c r="A316" s="14"/>
      <c r="B316" s="23"/>
      <c r="C316" s="23"/>
      <c r="D316" s="23"/>
      <c r="E316" s="23"/>
      <c r="F316" s="23"/>
      <c r="G316" s="23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</row>
    <row r="317" spans="1:30" ht="15.75" customHeight="1" x14ac:dyDescent="0.3">
      <c r="A317" s="14"/>
      <c r="B317" s="23"/>
      <c r="C317" s="23"/>
      <c r="D317" s="23"/>
      <c r="E317" s="23"/>
      <c r="F317" s="23"/>
      <c r="G317" s="23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</row>
    <row r="318" spans="1:30" ht="15.75" customHeight="1" x14ac:dyDescent="0.3">
      <c r="A318" s="14"/>
      <c r="B318" s="23"/>
      <c r="C318" s="23"/>
      <c r="D318" s="23"/>
      <c r="E318" s="23"/>
      <c r="F318" s="23"/>
      <c r="G318" s="23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</row>
    <row r="319" spans="1:30" ht="15.75" customHeight="1" x14ac:dyDescent="0.3">
      <c r="A319" s="14"/>
      <c r="B319" s="23"/>
      <c r="C319" s="23"/>
      <c r="D319" s="23"/>
      <c r="E319" s="23"/>
      <c r="F319" s="23"/>
      <c r="G319" s="23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</row>
    <row r="320" spans="1:30" ht="15.75" customHeight="1" x14ac:dyDescent="0.3">
      <c r="A320" s="14"/>
      <c r="B320" s="23"/>
      <c r="C320" s="23"/>
      <c r="D320" s="23"/>
      <c r="E320" s="23"/>
      <c r="F320" s="23"/>
      <c r="G320" s="23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</row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">
    <mergeCell ref="A18:C18"/>
    <mergeCell ref="A1:G1"/>
  </mergeCells>
  <printOptions horizontalCentered="1"/>
  <pageMargins left="0.59027777777777801" right="0.59027777777777801" top="1.8243055555555601" bottom="0.88611111111111096" header="0" footer="0"/>
  <pageSetup paperSize="9" scale="69" pageOrder="overThenDown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  <pageSetUpPr fitToPage="1"/>
  </sheetPr>
  <dimension ref="A1:AB994"/>
  <sheetViews>
    <sheetView zoomScaleNormal="100" workbookViewId="0">
      <selection activeCell="D9" sqref="D9"/>
    </sheetView>
  </sheetViews>
  <sheetFormatPr defaultColWidth="14.44140625" defaultRowHeight="15" customHeight="1" x14ac:dyDescent="0.3"/>
  <cols>
    <col min="1" max="1" width="40.33203125" customWidth="1"/>
    <col min="2" max="7" width="13.6640625" customWidth="1"/>
    <col min="8" max="28" width="9.33203125" customWidth="1"/>
  </cols>
  <sheetData>
    <row r="1" spans="1:28" ht="47.25" customHeight="1" x14ac:dyDescent="0.3">
      <c r="A1" s="289" t="s">
        <v>161</v>
      </c>
      <c r="B1" s="290"/>
      <c r="C1" s="290"/>
      <c r="D1" s="290"/>
      <c r="E1" s="290"/>
      <c r="F1" s="290"/>
      <c r="G1" s="290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</row>
    <row r="2" spans="1:28" ht="26.25" customHeight="1" x14ac:dyDescent="0.3">
      <c r="A2" s="25" t="s">
        <v>35</v>
      </c>
      <c r="B2" s="25">
        <v>2020</v>
      </c>
      <c r="C2" s="25">
        <v>2021</v>
      </c>
      <c r="D2" s="25">
        <v>2022</v>
      </c>
      <c r="E2" s="26">
        <v>2023</v>
      </c>
      <c r="F2" s="26">
        <v>2024</v>
      </c>
      <c r="G2" s="26">
        <v>2025</v>
      </c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</row>
    <row r="3" spans="1:28" ht="24" customHeight="1" x14ac:dyDescent="0.3">
      <c r="A3" s="26" t="s">
        <v>162</v>
      </c>
      <c r="B3" s="28">
        <v>3407635.3235114701</v>
      </c>
      <c r="C3" s="28">
        <v>3665903.3635724201</v>
      </c>
      <c r="D3" s="28">
        <v>4491897.31091398</v>
      </c>
      <c r="E3" s="28">
        <v>3936207.04875175</v>
      </c>
      <c r="F3" s="28">
        <v>3966682.4626430599</v>
      </c>
      <c r="G3" s="28">
        <v>4171267.1683229501</v>
      </c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</row>
    <row r="4" spans="1:28" ht="14.4" x14ac:dyDescent="0.3">
      <c r="A4" s="26" t="s">
        <v>163</v>
      </c>
      <c r="B4" s="29">
        <v>1518979.35199524</v>
      </c>
      <c r="C4" s="29">
        <v>1715634.37072774</v>
      </c>
      <c r="D4" s="29">
        <v>1989559.9991293401</v>
      </c>
      <c r="E4" s="28">
        <v>1928814.1713902401</v>
      </c>
      <c r="F4" s="28">
        <v>1796391.8890347399</v>
      </c>
      <c r="G4" s="28">
        <v>1855206.00517357</v>
      </c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</row>
    <row r="5" spans="1:28" ht="14.4" x14ac:dyDescent="0.3">
      <c r="A5" s="30" t="s">
        <v>164</v>
      </c>
      <c r="B5" s="31">
        <v>504406.56998732098</v>
      </c>
      <c r="C5" s="31">
        <v>653937.93333268305</v>
      </c>
      <c r="D5" s="31">
        <v>748006.22207597794</v>
      </c>
      <c r="E5" s="32">
        <v>698287.05278424604</v>
      </c>
      <c r="F5" s="32">
        <v>464812.29521935899</v>
      </c>
      <c r="G5" s="32">
        <v>527267.18505416205</v>
      </c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</row>
    <row r="6" spans="1:28" ht="14.4" x14ac:dyDescent="0.3">
      <c r="A6" s="18" t="s">
        <v>165</v>
      </c>
      <c r="B6" s="33">
        <v>102810.61010952</v>
      </c>
      <c r="C6" s="33">
        <v>160829.36578656099</v>
      </c>
      <c r="D6" s="33">
        <v>219487.438407593</v>
      </c>
      <c r="E6" s="34">
        <v>184330.22287298099</v>
      </c>
      <c r="F6" s="34">
        <v>113387.595114244</v>
      </c>
      <c r="G6" s="34">
        <v>113029.109221493</v>
      </c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</row>
    <row r="7" spans="1:28" ht="14.4" x14ac:dyDescent="0.3">
      <c r="A7" s="18" t="s">
        <v>166</v>
      </c>
      <c r="B7" s="33">
        <v>21560.594296458301</v>
      </c>
      <c r="C7" s="33">
        <v>44921.276703715703</v>
      </c>
      <c r="D7" s="33">
        <v>71502.177852569905</v>
      </c>
      <c r="E7" s="34">
        <v>53393.1462777489</v>
      </c>
      <c r="F7" s="34">
        <v>34191.0730108641</v>
      </c>
      <c r="G7" s="34">
        <v>26882.199530424899</v>
      </c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</row>
    <row r="8" spans="1:28" ht="14.4" x14ac:dyDescent="0.3">
      <c r="A8" s="18" t="s">
        <v>167</v>
      </c>
      <c r="B8" s="33">
        <v>18615.256672047799</v>
      </c>
      <c r="C8" s="33">
        <v>24915.717859182099</v>
      </c>
      <c r="D8" s="33">
        <v>44317.6949655399</v>
      </c>
      <c r="E8" s="34">
        <v>29927.171580191301</v>
      </c>
      <c r="F8" s="34">
        <v>12870.971000712099</v>
      </c>
      <c r="G8" s="34">
        <v>12227.3303219067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</row>
    <row r="9" spans="1:28" ht="14.4" x14ac:dyDescent="0.3">
      <c r="A9" s="18" t="s">
        <v>168</v>
      </c>
      <c r="B9" s="33">
        <v>327281.650933503</v>
      </c>
      <c r="C9" s="33">
        <v>390113.914270168</v>
      </c>
      <c r="D9" s="33">
        <v>373566.65486944298</v>
      </c>
      <c r="E9" s="34">
        <v>392631.681744345</v>
      </c>
      <c r="F9" s="34">
        <v>277884.433146392</v>
      </c>
      <c r="G9" s="34">
        <v>344066.69335709902</v>
      </c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</row>
    <row r="10" spans="1:28" ht="14.4" x14ac:dyDescent="0.3">
      <c r="A10" s="18" t="s">
        <v>169</v>
      </c>
      <c r="B10" s="33">
        <v>3961.7606992312299</v>
      </c>
      <c r="C10" s="33">
        <v>4085.6881350364001</v>
      </c>
      <c r="D10" s="33">
        <v>6216.8852084747596</v>
      </c>
      <c r="E10" s="34">
        <v>6220.1147592324096</v>
      </c>
      <c r="F10" s="34">
        <v>6118.2603800499801</v>
      </c>
      <c r="G10" s="34">
        <v>6592.3544169412899</v>
      </c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</row>
    <row r="11" spans="1:28" ht="14.4" x14ac:dyDescent="0.3">
      <c r="A11" s="18" t="s">
        <v>170</v>
      </c>
      <c r="B11" s="33">
        <v>13133.750571813</v>
      </c>
      <c r="C11" s="33">
        <v>9851.9138798774802</v>
      </c>
      <c r="D11" s="33">
        <v>11742.414400485701</v>
      </c>
      <c r="E11" s="34">
        <v>7161.28027714782</v>
      </c>
      <c r="F11" s="34">
        <v>5216.3098611673004</v>
      </c>
      <c r="G11" s="34">
        <v>7588.9185490114496</v>
      </c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</row>
    <row r="12" spans="1:28" ht="14.4" x14ac:dyDescent="0.3">
      <c r="A12" s="30" t="s">
        <v>171</v>
      </c>
      <c r="B12" s="31">
        <v>700534.01091157703</v>
      </c>
      <c r="C12" s="31">
        <v>724565.20064372395</v>
      </c>
      <c r="D12" s="31">
        <v>905913.94295529102</v>
      </c>
      <c r="E12" s="32">
        <v>886651.85214642202</v>
      </c>
      <c r="F12" s="32">
        <v>967562.96533285698</v>
      </c>
      <c r="G12" s="32">
        <v>963895.43539339502</v>
      </c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</row>
    <row r="13" spans="1:28" ht="14.4" x14ac:dyDescent="0.3">
      <c r="A13" s="18" t="s">
        <v>172</v>
      </c>
      <c r="B13" s="33">
        <v>93856.36</v>
      </c>
      <c r="C13" s="33">
        <v>84903.12</v>
      </c>
      <c r="D13" s="33">
        <v>93284.45</v>
      </c>
      <c r="E13" s="34">
        <v>124184.21375</v>
      </c>
      <c r="F13" s="34">
        <v>114134.7</v>
      </c>
      <c r="G13" s="34">
        <v>124894.58</v>
      </c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</row>
    <row r="14" spans="1:28" ht="14.4" x14ac:dyDescent="0.3">
      <c r="A14" s="18" t="s">
        <v>173</v>
      </c>
      <c r="B14" s="33">
        <v>11786.3</v>
      </c>
      <c r="C14" s="33">
        <v>10811.12</v>
      </c>
      <c r="D14" s="33">
        <v>8238.58</v>
      </c>
      <c r="E14" s="34">
        <v>7540.2864900000004</v>
      </c>
      <c r="F14" s="34">
        <v>7189.39408</v>
      </c>
      <c r="G14" s="34">
        <v>9926.6922400000003</v>
      </c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</row>
    <row r="15" spans="1:28" ht="14.4" x14ac:dyDescent="0.3">
      <c r="A15" s="18" t="s">
        <v>174</v>
      </c>
      <c r="B15" s="33">
        <v>24397.2434675349</v>
      </c>
      <c r="C15" s="33">
        <v>27921.075028964598</v>
      </c>
      <c r="D15" s="33">
        <v>28325.553305059799</v>
      </c>
      <c r="E15" s="34">
        <v>33771.159038925201</v>
      </c>
      <c r="F15" s="34">
        <v>21791.3081761592</v>
      </c>
      <c r="G15" s="34">
        <v>27009.1076484683</v>
      </c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</row>
    <row r="16" spans="1:28" ht="12.75" customHeight="1" x14ac:dyDescent="0.3">
      <c r="A16" s="18" t="s">
        <v>175</v>
      </c>
      <c r="B16" s="33">
        <v>23393.239227591101</v>
      </c>
      <c r="C16" s="33">
        <v>20708.184344085901</v>
      </c>
      <c r="D16" s="33">
        <v>13254.729924331999</v>
      </c>
      <c r="E16" s="34">
        <v>21459.348491053901</v>
      </c>
      <c r="F16" s="34">
        <v>20366.244948614101</v>
      </c>
      <c r="G16" s="34">
        <v>18472.184168393</v>
      </c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</row>
    <row r="17" spans="1:28" ht="14.25" customHeight="1" x14ac:dyDescent="0.3">
      <c r="A17" s="18" t="s">
        <v>176</v>
      </c>
      <c r="B17" s="33">
        <v>629.00126770241195</v>
      </c>
      <c r="C17" s="33">
        <v>438.728384222432</v>
      </c>
      <c r="D17" s="33">
        <v>504.53764185579701</v>
      </c>
      <c r="E17" s="34">
        <v>308.77703681574798</v>
      </c>
      <c r="F17" s="34">
        <v>341.50740271821701</v>
      </c>
      <c r="G17" s="34">
        <v>254.423015025072</v>
      </c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</row>
    <row r="18" spans="1:28" ht="14.4" x14ac:dyDescent="0.3">
      <c r="A18" s="18" t="s">
        <v>177</v>
      </c>
      <c r="B18" s="33">
        <v>26162.7643213425</v>
      </c>
      <c r="C18" s="33">
        <v>26240.3638579814</v>
      </c>
      <c r="D18" s="33">
        <v>31252.213308256702</v>
      </c>
      <c r="E18" s="34">
        <v>28067.663295353901</v>
      </c>
      <c r="F18" s="34">
        <v>30228.873369096102</v>
      </c>
      <c r="G18" s="34">
        <v>32103.063517980099</v>
      </c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</row>
    <row r="19" spans="1:28" ht="14.4" x14ac:dyDescent="0.3">
      <c r="A19" s="18" t="s">
        <v>178</v>
      </c>
      <c r="B19" s="33">
        <v>6954.16474250802</v>
      </c>
      <c r="C19" s="33">
        <v>6559.3454481564104</v>
      </c>
      <c r="D19" s="33">
        <v>7608.5459178188303</v>
      </c>
      <c r="E19" s="34">
        <v>5945.5351672098504</v>
      </c>
      <c r="F19" s="34">
        <v>5852.7848186013798</v>
      </c>
      <c r="G19" s="34">
        <v>5712.3179829549499</v>
      </c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</row>
    <row r="20" spans="1:28" ht="15.75" customHeight="1" x14ac:dyDescent="0.3">
      <c r="A20" s="18" t="s">
        <v>179</v>
      </c>
      <c r="B20" s="33">
        <v>352.50860857057597</v>
      </c>
      <c r="C20" s="33">
        <v>602.93072409911395</v>
      </c>
      <c r="D20" s="33">
        <v>439.76259688979098</v>
      </c>
      <c r="E20" s="34">
        <v>798.88504686270801</v>
      </c>
      <c r="F20" s="34">
        <v>817.63476494370104</v>
      </c>
      <c r="G20" s="34">
        <v>977.073544107722</v>
      </c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</row>
    <row r="21" spans="1:28" ht="15.75" customHeight="1" x14ac:dyDescent="0.3">
      <c r="A21" s="18" t="s">
        <v>180</v>
      </c>
      <c r="B21" s="33">
        <v>114252.87</v>
      </c>
      <c r="C21" s="33">
        <v>134278.01</v>
      </c>
      <c r="D21" s="33">
        <v>182669.96</v>
      </c>
      <c r="E21" s="34">
        <v>195113.60000000001</v>
      </c>
      <c r="F21" s="34">
        <v>189456.2</v>
      </c>
      <c r="G21" s="34">
        <v>209852.18</v>
      </c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</row>
    <row r="22" spans="1:28" ht="15.75" customHeight="1" x14ac:dyDescent="0.3">
      <c r="A22" s="18" t="s">
        <v>181</v>
      </c>
      <c r="B22" s="33">
        <v>50201.236429868499</v>
      </c>
      <c r="C22" s="33">
        <v>35628.534654798103</v>
      </c>
      <c r="D22" s="33">
        <v>55665.0724503991</v>
      </c>
      <c r="E22" s="34">
        <v>30887.63860142</v>
      </c>
      <c r="F22" s="34">
        <v>40553.419610432204</v>
      </c>
      <c r="G22" s="34">
        <v>38606.855469131398</v>
      </c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</row>
    <row r="23" spans="1:28" ht="15.75" customHeight="1" x14ac:dyDescent="0.3">
      <c r="A23" s="18" t="s">
        <v>182</v>
      </c>
      <c r="B23" s="33">
        <v>15011.64</v>
      </c>
      <c r="C23" s="33">
        <v>14443.32</v>
      </c>
      <c r="D23" s="33">
        <v>10951.6</v>
      </c>
      <c r="E23" s="34">
        <v>16194.69</v>
      </c>
      <c r="F23" s="34">
        <v>20513.12</v>
      </c>
      <c r="G23" s="34">
        <v>20728.73</v>
      </c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</row>
    <row r="24" spans="1:28" ht="15.75" customHeight="1" x14ac:dyDescent="0.3">
      <c r="A24" s="18" t="s">
        <v>183</v>
      </c>
      <c r="B24" s="33">
        <v>10698.12</v>
      </c>
      <c r="C24" s="33">
        <v>10689.26</v>
      </c>
      <c r="D24" s="33">
        <v>11724.83</v>
      </c>
      <c r="E24" s="34">
        <v>9113.67</v>
      </c>
      <c r="F24" s="34">
        <v>11672.21</v>
      </c>
      <c r="G24" s="34">
        <v>11422.09</v>
      </c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</row>
    <row r="25" spans="1:28" ht="15.75" customHeight="1" x14ac:dyDescent="0.3">
      <c r="A25" s="18" t="s">
        <v>184</v>
      </c>
      <c r="B25" s="33">
        <v>31072.36</v>
      </c>
      <c r="C25" s="33">
        <v>42372.28</v>
      </c>
      <c r="D25" s="33">
        <v>40877.72</v>
      </c>
      <c r="E25" s="34">
        <v>41285.99</v>
      </c>
      <c r="F25" s="34">
        <v>52317.13</v>
      </c>
      <c r="G25" s="34">
        <v>60687.13</v>
      </c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</row>
    <row r="26" spans="1:28" ht="15.75" customHeight="1" x14ac:dyDescent="0.3">
      <c r="A26" s="18" t="s">
        <v>185</v>
      </c>
      <c r="B26" s="33">
        <v>44422.8</v>
      </c>
      <c r="C26" s="33">
        <v>46275.23</v>
      </c>
      <c r="D26" s="33">
        <v>65567.25</v>
      </c>
      <c r="E26" s="34">
        <v>48436.89</v>
      </c>
      <c r="F26" s="34">
        <v>80468.83</v>
      </c>
      <c r="G26" s="34">
        <v>57626.62</v>
      </c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</row>
    <row r="27" spans="1:28" ht="15.75" customHeight="1" x14ac:dyDescent="0.3">
      <c r="A27" s="18" t="s">
        <v>186</v>
      </c>
      <c r="B27" s="33">
        <v>4184.5138818251598</v>
      </c>
      <c r="C27" s="33">
        <v>4839.3903043308001</v>
      </c>
      <c r="D27" s="33">
        <v>7358.5471669532999</v>
      </c>
      <c r="E27" s="34">
        <v>7188.7558352963997</v>
      </c>
      <c r="F27" s="34">
        <v>5016.6895310704103</v>
      </c>
      <c r="G27" s="34">
        <v>5982.0297393511401</v>
      </c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</row>
    <row r="28" spans="1:28" ht="15.75" customHeight="1" x14ac:dyDescent="0.3">
      <c r="A28" s="18" t="s">
        <v>187</v>
      </c>
      <c r="B28" s="33">
        <v>44429.15</v>
      </c>
      <c r="C28" s="33">
        <v>49642.720000000001</v>
      </c>
      <c r="D28" s="33">
        <v>77924.320000000007</v>
      </c>
      <c r="E28" s="34">
        <v>39356.79</v>
      </c>
      <c r="F28" s="34">
        <v>46716.68</v>
      </c>
      <c r="G28" s="34">
        <v>40043.93</v>
      </c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</row>
    <row r="29" spans="1:28" ht="15.75" customHeight="1" x14ac:dyDescent="0.3">
      <c r="A29" s="18" t="s">
        <v>188</v>
      </c>
      <c r="B29" s="33">
        <v>49435.02</v>
      </c>
      <c r="C29" s="33">
        <v>54780.55</v>
      </c>
      <c r="D29" s="33">
        <v>78696.990000000005</v>
      </c>
      <c r="E29" s="34">
        <v>73105.440340000001</v>
      </c>
      <c r="F29" s="34">
        <v>81735.531440000006</v>
      </c>
      <c r="G29" s="34">
        <v>84243.998879999999</v>
      </c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</row>
    <row r="30" spans="1:28" ht="15.75" customHeight="1" x14ac:dyDescent="0.3">
      <c r="A30" s="30" t="s">
        <v>189</v>
      </c>
      <c r="B30" s="31">
        <v>238088.01212215799</v>
      </c>
      <c r="C30" s="31">
        <v>259134.83162595899</v>
      </c>
      <c r="D30" s="31">
        <v>246552.936945169</v>
      </c>
      <c r="E30" s="32">
        <v>257725.51705820599</v>
      </c>
      <c r="F30" s="32">
        <v>275547.09143402899</v>
      </c>
      <c r="G30" s="32">
        <v>264762.41048605298</v>
      </c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</row>
    <row r="31" spans="1:28" ht="15.75" customHeight="1" x14ac:dyDescent="0.3">
      <c r="A31" s="18" t="s">
        <v>190</v>
      </c>
      <c r="B31" s="33">
        <v>22515.713825279599</v>
      </c>
      <c r="C31" s="33">
        <v>18695.923688699</v>
      </c>
      <c r="D31" s="33">
        <v>11132.5570365899</v>
      </c>
      <c r="E31" s="34">
        <v>20197.612163681999</v>
      </c>
      <c r="F31" s="34">
        <v>17499.823793804899</v>
      </c>
      <c r="G31" s="34">
        <v>16706.4094526181</v>
      </c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</row>
    <row r="32" spans="1:28" ht="15.75" customHeight="1" x14ac:dyDescent="0.3">
      <c r="A32" s="18" t="s">
        <v>191</v>
      </c>
      <c r="B32" s="33">
        <v>57999.2185072762</v>
      </c>
      <c r="C32" s="33">
        <v>43157.5641819706</v>
      </c>
      <c r="D32" s="33">
        <v>49807.086240649303</v>
      </c>
      <c r="E32" s="34">
        <v>39662.969066343801</v>
      </c>
      <c r="F32" s="34">
        <v>49332.370297673297</v>
      </c>
      <c r="G32" s="34">
        <v>52387.182458413801</v>
      </c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</row>
    <row r="33" spans="1:28" ht="15.75" customHeight="1" x14ac:dyDescent="0.3">
      <c r="A33" s="18" t="s">
        <v>192</v>
      </c>
      <c r="B33" s="33">
        <v>4088.77547698838</v>
      </c>
      <c r="C33" s="33">
        <v>3815.6633470613701</v>
      </c>
      <c r="D33" s="33">
        <v>5158.3751964536004</v>
      </c>
      <c r="E33" s="34">
        <v>7725.6084648600399</v>
      </c>
      <c r="F33" s="34">
        <v>3319.9892292969198</v>
      </c>
      <c r="G33" s="34">
        <v>5937.80073659755</v>
      </c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</row>
    <row r="34" spans="1:28" ht="15.75" customHeight="1" x14ac:dyDescent="0.3">
      <c r="A34" s="18" t="s">
        <v>193</v>
      </c>
      <c r="B34" s="33">
        <v>96056.1</v>
      </c>
      <c r="C34" s="33">
        <v>111312.18</v>
      </c>
      <c r="D34" s="33">
        <v>170819.85</v>
      </c>
      <c r="E34" s="34">
        <v>148392.81</v>
      </c>
      <c r="F34" s="34">
        <v>118573.25</v>
      </c>
      <c r="G34" s="34">
        <v>129005.86</v>
      </c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</row>
    <row r="35" spans="1:28" ht="15.75" customHeight="1" x14ac:dyDescent="0.3">
      <c r="A35" s="18" t="s">
        <v>194</v>
      </c>
      <c r="B35" s="33">
        <v>149570.87771047701</v>
      </c>
      <c r="C35" s="33">
        <v>187443.88851620001</v>
      </c>
      <c r="D35" s="33">
        <v>175176.419993288</v>
      </c>
      <c r="E35" s="34">
        <v>181478.30672701701</v>
      </c>
      <c r="F35" s="34">
        <v>199781.57920419599</v>
      </c>
      <c r="G35" s="34">
        <v>186299.564346745</v>
      </c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</row>
    <row r="36" spans="1:28" ht="15.75" customHeight="1" x14ac:dyDescent="0.3">
      <c r="A36" s="26" t="s">
        <v>195</v>
      </c>
      <c r="B36" s="29">
        <v>62817.008402375002</v>
      </c>
      <c r="C36" s="29">
        <v>68144.491245496698</v>
      </c>
      <c r="D36" s="29">
        <v>77344.482752416399</v>
      </c>
      <c r="E36" s="28">
        <v>78988.469124222494</v>
      </c>
      <c r="F36" s="28">
        <v>83253.227187332595</v>
      </c>
      <c r="G36" s="28">
        <v>91692.055690948604</v>
      </c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</row>
    <row r="37" spans="1:28" ht="15.75" customHeight="1" x14ac:dyDescent="0.3">
      <c r="A37" s="26" t="s">
        <v>196</v>
      </c>
      <c r="B37" s="29">
        <v>1792599.8715162301</v>
      </c>
      <c r="C37" s="29">
        <v>1838956.8128446799</v>
      </c>
      <c r="D37" s="29">
        <v>2331517.4617846399</v>
      </c>
      <c r="E37" s="28">
        <v>1859000.0673615001</v>
      </c>
      <c r="F37" s="28">
        <v>2051717.32360832</v>
      </c>
      <c r="G37" s="28">
        <v>2187055.3031493798</v>
      </c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</row>
    <row r="38" spans="1:28" ht="15.75" customHeight="1" x14ac:dyDescent="0.3">
      <c r="A38" s="30" t="s">
        <v>197</v>
      </c>
      <c r="B38" s="31">
        <v>1486340.5932708899</v>
      </c>
      <c r="C38" s="31">
        <v>1646285.4737910901</v>
      </c>
      <c r="D38" s="31">
        <v>1958291.3519047999</v>
      </c>
      <c r="E38" s="32">
        <v>1609624.5719907701</v>
      </c>
      <c r="F38" s="32">
        <v>1669676.80630369</v>
      </c>
      <c r="G38" s="32">
        <v>1784676.17762239</v>
      </c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</row>
    <row r="39" spans="1:28" ht="15.75" customHeight="1" x14ac:dyDescent="0.3">
      <c r="A39" s="18" t="s">
        <v>198</v>
      </c>
      <c r="B39" s="33">
        <v>1230.96193624334</v>
      </c>
      <c r="C39" s="33">
        <v>1185.4778926991501</v>
      </c>
      <c r="D39" s="33">
        <v>1211.00053438903</v>
      </c>
      <c r="E39" s="34">
        <v>1139.1212789860101</v>
      </c>
      <c r="F39" s="34">
        <v>1186.1822894372599</v>
      </c>
      <c r="G39" s="34">
        <v>1264.74942225528</v>
      </c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</row>
    <row r="40" spans="1:28" ht="15.75" customHeight="1" x14ac:dyDescent="0.3">
      <c r="A40" s="18" t="s">
        <v>199</v>
      </c>
      <c r="B40" s="33">
        <v>276418.65335773001</v>
      </c>
      <c r="C40" s="33">
        <v>311844.149258747</v>
      </c>
      <c r="D40" s="33">
        <v>340305.83264661301</v>
      </c>
      <c r="E40" s="34">
        <v>290890.62361845898</v>
      </c>
      <c r="F40" s="34">
        <v>262725.583036842</v>
      </c>
      <c r="G40" s="34">
        <v>250780.74964510999</v>
      </c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</row>
    <row r="41" spans="1:28" ht="15.75" customHeight="1" x14ac:dyDescent="0.3">
      <c r="A41" s="18" t="s">
        <v>200</v>
      </c>
      <c r="B41" s="33">
        <v>1207493.2975321501</v>
      </c>
      <c r="C41" s="33">
        <v>1332028.9652443901</v>
      </c>
      <c r="D41" s="33">
        <v>1615534.74198421</v>
      </c>
      <c r="E41" s="34">
        <v>1316613.2715088199</v>
      </c>
      <c r="F41" s="34">
        <v>1404693.65287923</v>
      </c>
      <c r="G41" s="34">
        <v>1531504.9432389799</v>
      </c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</row>
    <row r="42" spans="1:28" ht="15.75" customHeight="1" x14ac:dyDescent="0.3">
      <c r="A42" s="30" t="s">
        <v>201</v>
      </c>
      <c r="B42" s="31">
        <v>15280.165907364601</v>
      </c>
      <c r="C42" s="31">
        <v>9258.1826883866506</v>
      </c>
      <c r="D42" s="31">
        <v>11693.968539921399</v>
      </c>
      <c r="E42" s="32">
        <v>11294.103830969099</v>
      </c>
      <c r="F42" s="32">
        <v>16431.293928155799</v>
      </c>
      <c r="G42" s="32">
        <v>18606.271611784101</v>
      </c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</row>
    <row r="43" spans="1:28" ht="15.75" customHeight="1" x14ac:dyDescent="0.3">
      <c r="A43" s="18" t="s">
        <v>202</v>
      </c>
      <c r="B43" s="33">
        <v>15120.79</v>
      </c>
      <c r="C43" s="33">
        <v>9188.5</v>
      </c>
      <c r="D43" s="33">
        <v>11610.55</v>
      </c>
      <c r="E43" s="34">
        <v>11213.72</v>
      </c>
      <c r="F43" s="34">
        <v>16309.46</v>
      </c>
      <c r="G43" s="34">
        <v>18471.21</v>
      </c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</row>
    <row r="44" spans="1:28" ht="15.75" customHeight="1" x14ac:dyDescent="0.3">
      <c r="A44" s="30" t="s">
        <v>203</v>
      </c>
      <c r="B44" s="33">
        <v>247033.542626023</v>
      </c>
      <c r="C44" s="33">
        <v>136340.12983633499</v>
      </c>
      <c r="D44" s="33">
        <v>308622.92029691499</v>
      </c>
      <c r="E44" s="36">
        <v>184654.135293817</v>
      </c>
      <c r="F44" s="36">
        <v>309863.65026806598</v>
      </c>
      <c r="G44" s="36">
        <v>323000.54015137698</v>
      </c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</row>
    <row r="45" spans="1:28" ht="15.75" customHeight="1" x14ac:dyDescent="0.3">
      <c r="A45" s="18" t="s">
        <v>204</v>
      </c>
      <c r="B45" s="33">
        <v>5327.4753252553801</v>
      </c>
      <c r="C45" s="33">
        <v>1076.0557241029101</v>
      </c>
      <c r="D45" s="33">
        <v>7972.7658738094897</v>
      </c>
      <c r="E45" s="37">
        <v>5103.17483530154</v>
      </c>
      <c r="F45" s="37">
        <v>7515.3514990717204</v>
      </c>
      <c r="G45" s="37">
        <v>7619.7889699036496</v>
      </c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</row>
    <row r="46" spans="1:28" ht="15.75" customHeight="1" x14ac:dyDescent="0.3">
      <c r="A46" s="18" t="s">
        <v>205</v>
      </c>
      <c r="B46" s="33">
        <v>111418.462981472</v>
      </c>
      <c r="C46" s="33">
        <v>75384.548445485896</v>
      </c>
      <c r="D46" s="33">
        <v>145173.60568628999</v>
      </c>
      <c r="E46" s="36">
        <v>93568.557366772293</v>
      </c>
      <c r="F46" s="36">
        <v>156645.68886798501</v>
      </c>
      <c r="G46" s="36">
        <v>145175.06183013701</v>
      </c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</row>
    <row r="47" spans="1:28" ht="15.75" customHeight="1" x14ac:dyDescent="0.3">
      <c r="A47" s="18" t="s">
        <v>206</v>
      </c>
      <c r="B47" s="33">
        <v>65125.872406883602</v>
      </c>
      <c r="C47" s="33">
        <v>16818.574633233002</v>
      </c>
      <c r="D47" s="33">
        <v>56914.0565588604</v>
      </c>
      <c r="E47" s="37">
        <v>13842.112489150901</v>
      </c>
      <c r="F47" s="37">
        <v>50898.493731951297</v>
      </c>
      <c r="G47" s="37">
        <v>41991.257328859901</v>
      </c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</row>
    <row r="48" spans="1:28" ht="15.75" customHeight="1" x14ac:dyDescent="0.3">
      <c r="A48" s="18" t="s">
        <v>207</v>
      </c>
      <c r="B48" s="33">
        <v>3054.6027680806801</v>
      </c>
      <c r="C48" s="33">
        <v>2966.8920314543702</v>
      </c>
      <c r="D48" s="33">
        <v>1819.84592760132</v>
      </c>
      <c r="E48" s="37">
        <v>1176.59590664764</v>
      </c>
      <c r="F48" s="37">
        <v>1064.2731961501599</v>
      </c>
      <c r="G48" s="37">
        <v>1971.88537782702</v>
      </c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</row>
    <row r="49" spans="1:28" ht="15.75" customHeight="1" x14ac:dyDescent="0.3">
      <c r="A49" s="18" t="s">
        <v>208</v>
      </c>
      <c r="B49" s="33">
        <v>13204.0804962983</v>
      </c>
      <c r="C49" s="33">
        <v>11940.983774779999</v>
      </c>
      <c r="D49" s="33">
        <v>13386.6957389409</v>
      </c>
      <c r="E49" s="36">
        <v>9628.2893825926094</v>
      </c>
      <c r="F49" s="36">
        <v>11011.559690866799</v>
      </c>
      <c r="G49" s="36">
        <v>10313.741422457</v>
      </c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</row>
    <row r="50" spans="1:28" ht="15.75" customHeight="1" x14ac:dyDescent="0.3">
      <c r="A50" s="18" t="s">
        <v>209</v>
      </c>
      <c r="B50" s="33">
        <v>22572.132254379601</v>
      </c>
      <c r="C50" s="33">
        <v>10181.2770057461</v>
      </c>
      <c r="D50" s="33">
        <v>45752.606823496302</v>
      </c>
      <c r="E50" s="37">
        <v>26050.877988092801</v>
      </c>
      <c r="F50" s="37">
        <v>50762.869748057601</v>
      </c>
      <c r="G50" s="37">
        <v>83522.628713373793</v>
      </c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</row>
    <row r="51" spans="1:28" ht="15.75" customHeight="1" x14ac:dyDescent="0.3">
      <c r="A51" s="18" t="s">
        <v>210</v>
      </c>
      <c r="B51" s="33">
        <v>43945.569711948301</v>
      </c>
      <c r="C51" s="33">
        <v>47073.026528873997</v>
      </c>
      <c r="D51" s="33">
        <v>52909.221043001497</v>
      </c>
      <c r="E51" s="36">
        <v>53427.256245947603</v>
      </c>
      <c r="F51" s="36">
        <v>55745.573108407101</v>
      </c>
      <c r="G51" s="36">
        <v>60772.313763827398</v>
      </c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</row>
    <row r="52" spans="1:28" ht="15.75" customHeight="1" x14ac:dyDescent="0.3">
      <c r="A52" s="18" t="s">
        <v>211</v>
      </c>
      <c r="B52" s="33">
        <v>2105867.9507065602</v>
      </c>
      <c r="C52" s="33">
        <v>2224468.77455717</v>
      </c>
      <c r="D52" s="33">
        <v>2790511.5252157198</v>
      </c>
      <c r="E52" s="37">
        <v>2852247.9562283899</v>
      </c>
      <c r="F52" s="37">
        <v>2844828.3963323999</v>
      </c>
      <c r="G52" s="37">
        <v>3198656.26126217</v>
      </c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</row>
    <row r="53" spans="1:28" ht="15.75" customHeight="1" x14ac:dyDescent="0.3">
      <c r="A53" s="18" t="s">
        <v>212</v>
      </c>
      <c r="B53" s="33">
        <v>2105513.9546677899</v>
      </c>
      <c r="C53" s="33">
        <v>2224176.9398388602</v>
      </c>
      <c r="D53" s="33">
        <v>2790200.7007299298</v>
      </c>
      <c r="E53" s="36">
        <v>2852051.1122454498</v>
      </c>
      <c r="F53" s="36">
        <v>2844631.5281731598</v>
      </c>
      <c r="G53" s="36">
        <v>3198392.1865541302</v>
      </c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</row>
    <row r="54" spans="1:28" ht="15.75" customHeight="1" x14ac:dyDescent="0.3">
      <c r="A54" s="30" t="s">
        <v>213</v>
      </c>
      <c r="B54" s="31">
        <v>1445079.7086769601</v>
      </c>
      <c r="C54" s="31">
        <v>1560684.8802859699</v>
      </c>
      <c r="D54" s="31">
        <v>1944920.72670381</v>
      </c>
      <c r="E54" s="35">
        <v>1934886.29352789</v>
      </c>
      <c r="F54" s="35">
        <v>1904283.63277514</v>
      </c>
      <c r="G54" s="35">
        <v>2145103.32593808</v>
      </c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</row>
    <row r="55" spans="1:28" ht="15.75" customHeight="1" x14ac:dyDescent="0.3">
      <c r="A55" s="18" t="s">
        <v>214</v>
      </c>
      <c r="B55" s="39">
        <v>393712.38208810199</v>
      </c>
      <c r="C55" s="39">
        <v>418854.854808248</v>
      </c>
      <c r="D55" s="39">
        <v>513043.67014486302</v>
      </c>
      <c r="E55" s="36">
        <v>534734.09073760896</v>
      </c>
      <c r="F55" s="36">
        <v>578279.04627736099</v>
      </c>
      <c r="G55" s="36">
        <v>691961.65321374801</v>
      </c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</row>
    <row r="56" spans="1:28" ht="15.75" customHeight="1" x14ac:dyDescent="0.3">
      <c r="A56" s="18" t="s">
        <v>215</v>
      </c>
      <c r="B56" s="39">
        <v>188763.36908270299</v>
      </c>
      <c r="C56" s="39">
        <v>207544.67755582801</v>
      </c>
      <c r="D56" s="39">
        <v>238361.55343752599</v>
      </c>
      <c r="E56" s="37">
        <v>290879.708950734</v>
      </c>
      <c r="F56" s="37">
        <v>274576.51874995499</v>
      </c>
      <c r="G56" s="37">
        <v>264394.85452080902</v>
      </c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</row>
    <row r="57" spans="1:28" ht="15.75" customHeight="1" x14ac:dyDescent="0.3">
      <c r="A57" s="18" t="s">
        <v>216</v>
      </c>
      <c r="B57" s="39">
        <v>1104.5340657526499</v>
      </c>
      <c r="C57" s="39">
        <v>1121.0556221198401</v>
      </c>
      <c r="D57" s="39">
        <v>1239.88751806454</v>
      </c>
      <c r="E57" s="36">
        <v>1294.4425688593799</v>
      </c>
      <c r="F57" s="36">
        <v>1377.28689326638</v>
      </c>
      <c r="G57" s="36">
        <v>1526.0338777391501</v>
      </c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</row>
    <row r="58" spans="1:28" ht="15.75" customHeight="1" x14ac:dyDescent="0.3">
      <c r="A58" s="18" t="s">
        <v>217</v>
      </c>
      <c r="B58" s="39">
        <v>735581.08954592305</v>
      </c>
      <c r="C58" s="39">
        <v>807049.07969160203</v>
      </c>
      <c r="D58" s="39">
        <v>1062536.3537679799</v>
      </c>
      <c r="E58" s="37">
        <v>976961.38264589</v>
      </c>
      <c r="F58" s="37">
        <v>914597.725802531</v>
      </c>
      <c r="G58" s="37">
        <v>1052973.3966864201</v>
      </c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</row>
    <row r="59" spans="1:28" ht="16.5" customHeight="1" x14ac:dyDescent="0.3">
      <c r="A59" s="30" t="s">
        <v>218</v>
      </c>
      <c r="B59" s="236">
        <v>430560.42470081698</v>
      </c>
      <c r="C59" s="236">
        <v>436214.25407551799</v>
      </c>
      <c r="D59" s="236">
        <v>550141.01533629699</v>
      </c>
      <c r="E59" s="38">
        <v>578316.11816659302</v>
      </c>
      <c r="F59" s="38">
        <v>622611.90074698301</v>
      </c>
      <c r="G59" s="38">
        <v>687095.35282549402</v>
      </c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</row>
    <row r="60" spans="1:28" ht="16.5" customHeight="1" x14ac:dyDescent="0.3">
      <c r="A60" s="18" t="s">
        <v>219</v>
      </c>
      <c r="B60" s="39">
        <v>428885.421117522</v>
      </c>
      <c r="C60" s="39">
        <v>434275.782281533</v>
      </c>
      <c r="D60" s="39">
        <v>548004.81941932603</v>
      </c>
      <c r="E60" s="37">
        <v>575874.44623349397</v>
      </c>
      <c r="F60" s="37">
        <v>620035.93685756403</v>
      </c>
      <c r="G60" s="37">
        <v>684457.56580272899</v>
      </c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</row>
    <row r="61" spans="1:28" ht="16.5" customHeight="1" x14ac:dyDescent="0.3">
      <c r="A61" s="237" t="s">
        <v>220</v>
      </c>
      <c r="B61" s="238">
        <v>1675.00358329505</v>
      </c>
      <c r="C61" s="238">
        <v>1938.4717939851</v>
      </c>
      <c r="D61" s="238">
        <v>2136.1959169715801</v>
      </c>
      <c r="E61" s="239">
        <v>2441.6719330985202</v>
      </c>
      <c r="F61" s="239">
        <v>2575.9638894189402</v>
      </c>
      <c r="G61" s="239">
        <v>2637.7870227649901</v>
      </c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</row>
    <row r="62" spans="1:28" s="2" customFormat="1" ht="16.5" customHeight="1" x14ac:dyDescent="0.25">
      <c r="A62" s="240" t="s">
        <v>221</v>
      </c>
      <c r="B62" s="243">
        <v>221361.25996406999</v>
      </c>
      <c r="C62" s="243">
        <v>220581.25723430299</v>
      </c>
      <c r="D62" s="243">
        <v>280897.63275956601</v>
      </c>
      <c r="E62" s="243">
        <v>324736.84122008597</v>
      </c>
      <c r="F62" s="243">
        <v>303031.437228247</v>
      </c>
      <c r="G62" s="241">
        <v>351047.813645088</v>
      </c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</row>
    <row r="63" spans="1:28" s="2" customFormat="1" ht="16.5" customHeight="1" x14ac:dyDescent="0.25">
      <c r="A63" s="242" t="s">
        <v>222</v>
      </c>
      <c r="B63" s="243">
        <v>8512.5613259328293</v>
      </c>
      <c r="C63" s="243">
        <v>6696.54824306716</v>
      </c>
      <c r="D63" s="241">
        <v>14241.3259302562</v>
      </c>
      <c r="E63" s="241">
        <v>14111.8593308902</v>
      </c>
      <c r="F63" s="241">
        <v>14704.5574227876</v>
      </c>
      <c r="G63" s="241">
        <v>15145.6941454712</v>
      </c>
      <c r="H63" s="99"/>
      <c r="I63" s="99"/>
      <c r="J63" s="99"/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</row>
    <row r="64" spans="1:28" s="2" customFormat="1" ht="16.5" customHeight="1" x14ac:dyDescent="0.25">
      <c r="A64" s="240" t="s">
        <v>223</v>
      </c>
      <c r="B64" s="241">
        <v>353.99603877150003</v>
      </c>
      <c r="C64" s="241">
        <v>291.83471830778899</v>
      </c>
      <c r="D64" s="241">
        <v>310.824485795893</v>
      </c>
      <c r="E64" s="241">
        <v>196.84398293256601</v>
      </c>
      <c r="F64" s="241">
        <v>196.868159245052</v>
      </c>
      <c r="G64" s="241">
        <v>264.074708034823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</row>
    <row r="65" spans="1:28" s="2" customFormat="1" ht="16.5" customHeight="1" x14ac:dyDescent="0.25">
      <c r="A65" s="240" t="s">
        <v>224</v>
      </c>
      <c r="B65" s="241">
        <v>678986.28795068897</v>
      </c>
      <c r="C65" s="241">
        <v>717150.51923315297</v>
      </c>
      <c r="D65" s="241">
        <v>764873.46357936598</v>
      </c>
      <c r="E65" s="241">
        <v>827699.65191255405</v>
      </c>
      <c r="F65" s="241">
        <v>841322.61552051001</v>
      </c>
      <c r="G65" s="241">
        <v>847601.84108943504</v>
      </c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</row>
    <row r="66" spans="1:28" s="2" customFormat="1" ht="16.5" customHeight="1" x14ac:dyDescent="0.25">
      <c r="A66" s="240" t="s">
        <v>225</v>
      </c>
      <c r="B66" s="241">
        <v>6192489.5621687202</v>
      </c>
      <c r="C66" s="241">
        <v>6607522.6573627396</v>
      </c>
      <c r="D66" s="241">
        <v>8047282.2997090695</v>
      </c>
      <c r="E66" s="241">
        <v>7616154.6568926899</v>
      </c>
      <c r="F66" s="241">
        <v>7652833.47449598</v>
      </c>
      <c r="G66" s="241">
        <v>8217525.27067455</v>
      </c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</row>
    <row r="67" spans="1:28" ht="24.75" customHeight="1" x14ac:dyDescent="0.3">
      <c r="A67" s="42" t="s">
        <v>226</v>
      </c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</row>
    <row r="68" spans="1:28" ht="24.75" customHeight="1" x14ac:dyDescent="0.3">
      <c r="A68" s="42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</row>
    <row r="69" spans="1:28" ht="24.75" customHeight="1" x14ac:dyDescent="0.3">
      <c r="A69" s="42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</row>
    <row r="70" spans="1:28" ht="15.75" customHeight="1" x14ac:dyDescent="0.3">
      <c r="A70" s="42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</row>
    <row r="71" spans="1:28" ht="15.75" customHeight="1" x14ac:dyDescent="0.3">
      <c r="A71" s="42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</row>
    <row r="72" spans="1:28" ht="15.75" customHeight="1" x14ac:dyDescent="0.3">
      <c r="A72" s="42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</row>
    <row r="73" spans="1:28" ht="15.75" customHeight="1" x14ac:dyDescent="0.3">
      <c r="A73" s="42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</row>
    <row r="74" spans="1:28" ht="15.75" customHeight="1" x14ac:dyDescent="0.3">
      <c r="A74" s="42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</row>
    <row r="75" spans="1:28" ht="15.75" customHeight="1" x14ac:dyDescent="0.3">
      <c r="A75" s="42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</row>
    <row r="76" spans="1:28" ht="15.75" customHeight="1" x14ac:dyDescent="0.3">
      <c r="A76" s="42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</row>
    <row r="77" spans="1:28" ht="11.25" customHeight="1" x14ac:dyDescent="0.3">
      <c r="A77" s="42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</row>
    <row r="78" spans="1:28" ht="15.75" customHeight="1" x14ac:dyDescent="0.3">
      <c r="A78" s="42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</row>
    <row r="79" spans="1:28" ht="17.25" customHeight="1" x14ac:dyDescent="0.3">
      <c r="A79" s="42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</row>
    <row r="80" spans="1:28" ht="15.75" customHeight="1" x14ac:dyDescent="0.3">
      <c r="A80" s="42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</row>
    <row r="81" spans="1:28" ht="15.75" customHeight="1" x14ac:dyDescent="0.3">
      <c r="A81" s="42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</row>
    <row r="82" spans="1:28" ht="15.75" customHeight="1" x14ac:dyDescent="0.3">
      <c r="A82" s="42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</row>
    <row r="83" spans="1:28" ht="15.75" customHeight="1" x14ac:dyDescent="0.3">
      <c r="A83" s="42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</row>
    <row r="84" spans="1:28" ht="15.75" customHeight="1" x14ac:dyDescent="0.3">
      <c r="A84" s="42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</row>
    <row r="85" spans="1:28" ht="15.75" customHeight="1" x14ac:dyDescent="0.3">
      <c r="A85" s="42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</row>
    <row r="86" spans="1:28" ht="15.75" customHeight="1" x14ac:dyDescent="0.3">
      <c r="A86" s="42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</row>
    <row r="87" spans="1:28" ht="15.75" customHeight="1" x14ac:dyDescent="0.3">
      <c r="A87" s="42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</row>
    <row r="88" spans="1:28" ht="15.75" customHeight="1" x14ac:dyDescent="0.3">
      <c r="A88" s="42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</row>
    <row r="89" spans="1:28" ht="15.75" customHeight="1" x14ac:dyDescent="0.3">
      <c r="A89" s="42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</row>
    <row r="90" spans="1:28" ht="15.75" customHeight="1" x14ac:dyDescent="0.3">
      <c r="A90" s="42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</row>
    <row r="91" spans="1:28" ht="15.75" customHeight="1" x14ac:dyDescent="0.3">
      <c r="A91" s="42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</row>
    <row r="92" spans="1:28" ht="15.75" customHeight="1" x14ac:dyDescent="0.3">
      <c r="A92" s="42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</row>
    <row r="93" spans="1:28" ht="15.75" customHeight="1" x14ac:dyDescent="0.3">
      <c r="A93" s="42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</row>
    <row r="94" spans="1:28" ht="15.75" customHeight="1" x14ac:dyDescent="0.3">
      <c r="A94" s="42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</row>
    <row r="95" spans="1:28" ht="15.75" customHeight="1" x14ac:dyDescent="0.3">
      <c r="A95" s="42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</row>
    <row r="96" spans="1:28" ht="15.75" customHeight="1" x14ac:dyDescent="0.3">
      <c r="A96" s="42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</row>
    <row r="97" spans="1:28" ht="15.75" customHeight="1" x14ac:dyDescent="0.3">
      <c r="A97" s="42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</row>
    <row r="98" spans="1:28" ht="15.75" customHeight="1" x14ac:dyDescent="0.3">
      <c r="A98" s="42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</row>
    <row r="99" spans="1:28" ht="15.75" customHeight="1" x14ac:dyDescent="0.3">
      <c r="A99" s="42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</row>
    <row r="100" spans="1:28" ht="15.75" customHeight="1" x14ac:dyDescent="0.3">
      <c r="A100" s="42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</row>
    <row r="101" spans="1:28" ht="15.75" customHeight="1" x14ac:dyDescent="0.3">
      <c r="A101" s="42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</row>
    <row r="102" spans="1:28" ht="15.75" customHeight="1" x14ac:dyDescent="0.3">
      <c r="A102" s="42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</row>
    <row r="103" spans="1:28" ht="15.75" customHeight="1" x14ac:dyDescent="0.3">
      <c r="A103" s="42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</row>
    <row r="104" spans="1:28" ht="15.75" customHeight="1" x14ac:dyDescent="0.3">
      <c r="A104" s="42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</row>
    <row r="105" spans="1:28" ht="15.75" customHeight="1" x14ac:dyDescent="0.3">
      <c r="A105" s="42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</row>
    <row r="106" spans="1:28" ht="15.75" customHeight="1" x14ac:dyDescent="0.3">
      <c r="A106" s="42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</row>
    <row r="107" spans="1:28" ht="15.75" customHeight="1" x14ac:dyDescent="0.3">
      <c r="A107" s="42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</row>
    <row r="108" spans="1:28" ht="15.75" customHeight="1" x14ac:dyDescent="0.3">
      <c r="A108" s="42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</row>
    <row r="109" spans="1:28" ht="15.75" customHeight="1" x14ac:dyDescent="0.3">
      <c r="A109" s="42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</row>
    <row r="110" spans="1:28" ht="15.75" customHeight="1" x14ac:dyDescent="0.3">
      <c r="A110" s="42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</row>
    <row r="111" spans="1:28" ht="15.75" customHeight="1" x14ac:dyDescent="0.3">
      <c r="A111" s="42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</row>
    <row r="112" spans="1:28" ht="15.75" customHeight="1" x14ac:dyDescent="0.3">
      <c r="A112" s="42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</row>
    <row r="113" spans="1:28" ht="15.75" customHeight="1" x14ac:dyDescent="0.3">
      <c r="A113" s="42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</row>
    <row r="114" spans="1:28" ht="15.75" customHeight="1" x14ac:dyDescent="0.3">
      <c r="A114" s="42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</row>
    <row r="115" spans="1:28" ht="15.75" customHeight="1" x14ac:dyDescent="0.3">
      <c r="A115" s="42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</row>
    <row r="116" spans="1:28" ht="15.75" customHeight="1" x14ac:dyDescent="0.3">
      <c r="A116" s="42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</row>
    <row r="117" spans="1:28" ht="15.75" customHeight="1" x14ac:dyDescent="0.3">
      <c r="A117" s="42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</row>
    <row r="118" spans="1:28" ht="15.75" customHeight="1" x14ac:dyDescent="0.3">
      <c r="A118" s="42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</row>
    <row r="119" spans="1:28" ht="15.75" customHeight="1" x14ac:dyDescent="0.3">
      <c r="A119" s="42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</row>
    <row r="120" spans="1:28" ht="15.75" customHeight="1" x14ac:dyDescent="0.3">
      <c r="A120" s="42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</row>
    <row r="121" spans="1:28" ht="15.75" customHeight="1" x14ac:dyDescent="0.3">
      <c r="A121" s="42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</row>
    <row r="122" spans="1:28" ht="15.75" customHeight="1" x14ac:dyDescent="0.3">
      <c r="A122" s="42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</row>
    <row r="123" spans="1:28" ht="15.75" customHeight="1" x14ac:dyDescent="0.3">
      <c r="A123" s="42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</row>
    <row r="124" spans="1:28" ht="15.75" customHeight="1" x14ac:dyDescent="0.3">
      <c r="A124" s="42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</row>
    <row r="125" spans="1:28" ht="15.75" customHeight="1" x14ac:dyDescent="0.3">
      <c r="A125" s="42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</row>
    <row r="126" spans="1:28" ht="15.75" customHeight="1" x14ac:dyDescent="0.3">
      <c r="A126" s="42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</row>
    <row r="127" spans="1:28" ht="15.75" customHeight="1" x14ac:dyDescent="0.3">
      <c r="A127" s="42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</row>
    <row r="128" spans="1:28" ht="15.75" customHeight="1" x14ac:dyDescent="0.3">
      <c r="A128" s="42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</row>
    <row r="129" spans="1:28" ht="15.75" customHeight="1" x14ac:dyDescent="0.3">
      <c r="A129" s="42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</row>
    <row r="130" spans="1:28" ht="15.75" customHeight="1" x14ac:dyDescent="0.3">
      <c r="A130" s="42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</row>
    <row r="131" spans="1:28" ht="15.75" customHeight="1" x14ac:dyDescent="0.3">
      <c r="A131" s="42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</row>
    <row r="132" spans="1:28" ht="15.75" customHeight="1" x14ac:dyDescent="0.3">
      <c r="A132" s="42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</row>
    <row r="133" spans="1:28" ht="15.75" customHeight="1" x14ac:dyDescent="0.3">
      <c r="A133" s="42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</row>
    <row r="134" spans="1:28" ht="15.75" customHeight="1" x14ac:dyDescent="0.3">
      <c r="A134" s="42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</row>
    <row r="135" spans="1:28" ht="15.75" customHeight="1" x14ac:dyDescent="0.3">
      <c r="A135" s="42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</row>
    <row r="136" spans="1:28" ht="15.75" customHeight="1" x14ac:dyDescent="0.3">
      <c r="A136" s="42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</row>
    <row r="137" spans="1:28" ht="15.75" customHeight="1" x14ac:dyDescent="0.3">
      <c r="A137" s="42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</row>
    <row r="138" spans="1:28" ht="15.75" customHeight="1" x14ac:dyDescent="0.3">
      <c r="A138" s="42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</row>
    <row r="139" spans="1:28" ht="15.75" customHeight="1" x14ac:dyDescent="0.3">
      <c r="A139" s="42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</row>
    <row r="140" spans="1:28" ht="15.75" customHeight="1" x14ac:dyDescent="0.3">
      <c r="A140" s="42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</row>
    <row r="141" spans="1:28" ht="15.75" customHeight="1" x14ac:dyDescent="0.3">
      <c r="A141" s="42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</row>
    <row r="142" spans="1:28" ht="15.75" customHeight="1" x14ac:dyDescent="0.3">
      <c r="A142" s="42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</row>
    <row r="143" spans="1:28" ht="15.75" customHeight="1" x14ac:dyDescent="0.3">
      <c r="A143" s="42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</row>
    <row r="144" spans="1:28" ht="15.75" customHeight="1" x14ac:dyDescent="0.3">
      <c r="A144" s="42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</row>
    <row r="145" spans="1:28" ht="15.75" customHeight="1" x14ac:dyDescent="0.3">
      <c r="A145" s="42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</row>
    <row r="146" spans="1:28" ht="15.75" customHeight="1" x14ac:dyDescent="0.3">
      <c r="A146" s="42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</row>
    <row r="147" spans="1:28" ht="15.75" customHeight="1" x14ac:dyDescent="0.3">
      <c r="A147" s="42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</row>
    <row r="148" spans="1:28" ht="15.75" customHeight="1" x14ac:dyDescent="0.3">
      <c r="A148" s="42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</row>
    <row r="149" spans="1:28" ht="15.75" customHeight="1" x14ac:dyDescent="0.3">
      <c r="A149" s="42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</row>
    <row r="150" spans="1:28" ht="15.75" customHeight="1" x14ac:dyDescent="0.3">
      <c r="A150" s="42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</row>
    <row r="151" spans="1:28" ht="15.75" customHeight="1" x14ac:dyDescent="0.3">
      <c r="A151" s="42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</row>
    <row r="152" spans="1:28" ht="15.75" customHeight="1" x14ac:dyDescent="0.3">
      <c r="A152" s="42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</row>
    <row r="153" spans="1:28" ht="15.75" customHeight="1" x14ac:dyDescent="0.3">
      <c r="A153" s="42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</row>
    <row r="154" spans="1:28" ht="15.75" customHeight="1" x14ac:dyDescent="0.3">
      <c r="A154" s="42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</row>
    <row r="155" spans="1:28" ht="15.75" customHeight="1" x14ac:dyDescent="0.3">
      <c r="A155" s="42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</row>
    <row r="156" spans="1:28" ht="15.75" customHeight="1" x14ac:dyDescent="0.3">
      <c r="A156" s="42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</row>
    <row r="157" spans="1:28" ht="15.75" customHeight="1" x14ac:dyDescent="0.3">
      <c r="A157" s="42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</row>
    <row r="158" spans="1:28" ht="15.75" customHeight="1" x14ac:dyDescent="0.3">
      <c r="A158" s="42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</row>
    <row r="159" spans="1:28" ht="15.75" customHeight="1" x14ac:dyDescent="0.3">
      <c r="A159" s="42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</row>
    <row r="160" spans="1:28" ht="15.75" customHeight="1" x14ac:dyDescent="0.3">
      <c r="A160" s="42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</row>
    <row r="161" spans="1:28" ht="15.75" customHeight="1" x14ac:dyDescent="0.3">
      <c r="A161" s="42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</row>
    <row r="162" spans="1:28" ht="15.75" customHeight="1" x14ac:dyDescent="0.3">
      <c r="A162" s="42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</row>
    <row r="163" spans="1:28" ht="15.75" customHeight="1" x14ac:dyDescent="0.3">
      <c r="A163" s="42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</row>
    <row r="164" spans="1:28" ht="15.75" customHeight="1" x14ac:dyDescent="0.3">
      <c r="A164" s="42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</row>
    <row r="165" spans="1:28" ht="15.75" customHeight="1" x14ac:dyDescent="0.3">
      <c r="A165" s="42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</row>
    <row r="166" spans="1:28" ht="15.75" customHeight="1" x14ac:dyDescent="0.3">
      <c r="A166" s="42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</row>
    <row r="167" spans="1:28" ht="15.75" customHeight="1" x14ac:dyDescent="0.3">
      <c r="A167" s="42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</row>
    <row r="168" spans="1:28" ht="15.75" customHeight="1" x14ac:dyDescent="0.3">
      <c r="A168" s="42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</row>
    <row r="169" spans="1:28" ht="15.75" customHeight="1" x14ac:dyDescent="0.3">
      <c r="A169" s="42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</row>
    <row r="170" spans="1:28" ht="15.75" customHeight="1" x14ac:dyDescent="0.3">
      <c r="A170" s="42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</row>
    <row r="171" spans="1:28" ht="15.75" customHeight="1" x14ac:dyDescent="0.3">
      <c r="A171" s="42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</row>
    <row r="172" spans="1:28" ht="15.75" customHeight="1" x14ac:dyDescent="0.3">
      <c r="A172" s="42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</row>
    <row r="173" spans="1:28" ht="15.75" customHeight="1" x14ac:dyDescent="0.3">
      <c r="A173" s="42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</row>
    <row r="174" spans="1:28" ht="15.75" customHeight="1" x14ac:dyDescent="0.3">
      <c r="A174" s="42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</row>
    <row r="175" spans="1:28" ht="15.75" customHeight="1" x14ac:dyDescent="0.3">
      <c r="A175" s="42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</row>
    <row r="176" spans="1:28" ht="15.75" customHeight="1" x14ac:dyDescent="0.3">
      <c r="A176" s="42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</row>
    <row r="177" spans="1:28" ht="15.75" customHeight="1" x14ac:dyDescent="0.3">
      <c r="A177" s="42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</row>
    <row r="178" spans="1:28" ht="15.75" customHeight="1" x14ac:dyDescent="0.3">
      <c r="A178" s="42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</row>
    <row r="179" spans="1:28" ht="15.75" customHeight="1" x14ac:dyDescent="0.3">
      <c r="A179" s="42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</row>
    <row r="180" spans="1:28" ht="15.75" customHeight="1" x14ac:dyDescent="0.3">
      <c r="A180" s="42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</row>
    <row r="181" spans="1:28" ht="15.75" customHeight="1" x14ac:dyDescent="0.3">
      <c r="A181" s="42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</row>
    <row r="182" spans="1:28" ht="15.75" customHeight="1" x14ac:dyDescent="0.3">
      <c r="A182" s="42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</row>
    <row r="183" spans="1:28" ht="15.75" customHeight="1" x14ac:dyDescent="0.3">
      <c r="A183" s="42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</row>
    <row r="184" spans="1:28" ht="15.75" customHeight="1" x14ac:dyDescent="0.3">
      <c r="A184" s="42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</row>
    <row r="185" spans="1:28" ht="15.75" customHeight="1" x14ac:dyDescent="0.3">
      <c r="A185" s="42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</row>
    <row r="186" spans="1:28" ht="15.75" customHeight="1" x14ac:dyDescent="0.3">
      <c r="A186" s="42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</row>
    <row r="187" spans="1:28" ht="15.75" customHeight="1" x14ac:dyDescent="0.3">
      <c r="A187" s="42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</row>
    <row r="188" spans="1:28" ht="15.75" customHeight="1" x14ac:dyDescent="0.3">
      <c r="A188" s="42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</row>
    <row r="189" spans="1:28" ht="15.75" customHeight="1" x14ac:dyDescent="0.3">
      <c r="A189" s="42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</row>
    <row r="190" spans="1:28" ht="15.75" customHeight="1" x14ac:dyDescent="0.3">
      <c r="A190" s="42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</row>
    <row r="191" spans="1:28" ht="15.75" customHeight="1" x14ac:dyDescent="0.3">
      <c r="A191" s="42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</row>
    <row r="192" spans="1:28" ht="15.75" customHeight="1" x14ac:dyDescent="0.3">
      <c r="A192" s="42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</row>
    <row r="193" spans="1:28" ht="15.75" customHeight="1" x14ac:dyDescent="0.3">
      <c r="A193" s="42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</row>
    <row r="194" spans="1:28" ht="15.75" customHeight="1" x14ac:dyDescent="0.3">
      <c r="A194" s="42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</row>
    <row r="195" spans="1:28" ht="15.75" customHeight="1" x14ac:dyDescent="0.3">
      <c r="A195" s="42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</row>
    <row r="196" spans="1:28" ht="15.75" customHeight="1" x14ac:dyDescent="0.3">
      <c r="A196" s="42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</row>
    <row r="197" spans="1:28" ht="15.75" customHeight="1" x14ac:dyDescent="0.3">
      <c r="A197" s="42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</row>
    <row r="198" spans="1:28" ht="15.75" customHeight="1" x14ac:dyDescent="0.3">
      <c r="A198" s="42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</row>
    <row r="199" spans="1:28" ht="15.75" customHeight="1" x14ac:dyDescent="0.3">
      <c r="A199" s="42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</row>
    <row r="200" spans="1:28" ht="15.75" customHeight="1" x14ac:dyDescent="0.3">
      <c r="A200" s="42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</row>
    <row r="201" spans="1:28" ht="15.75" customHeight="1" x14ac:dyDescent="0.3">
      <c r="A201" s="42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</row>
    <row r="202" spans="1:28" ht="15.75" customHeight="1" x14ac:dyDescent="0.3">
      <c r="A202" s="42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</row>
    <row r="203" spans="1:28" ht="15.75" customHeight="1" x14ac:dyDescent="0.3">
      <c r="A203" s="42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</row>
    <row r="204" spans="1:28" ht="15.75" customHeight="1" x14ac:dyDescent="0.3">
      <c r="A204" s="42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</row>
    <row r="205" spans="1:28" ht="15.75" customHeight="1" x14ac:dyDescent="0.3">
      <c r="A205" s="42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</row>
    <row r="206" spans="1:28" ht="15.75" customHeight="1" x14ac:dyDescent="0.3">
      <c r="A206" s="42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</row>
    <row r="207" spans="1:28" ht="15.75" customHeight="1" x14ac:dyDescent="0.3">
      <c r="A207" s="42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</row>
    <row r="208" spans="1:28" ht="15.75" customHeight="1" x14ac:dyDescent="0.3">
      <c r="A208" s="42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</row>
    <row r="209" spans="1:28" ht="15.75" customHeight="1" x14ac:dyDescent="0.3">
      <c r="A209" s="42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</row>
    <row r="210" spans="1:28" ht="15.75" customHeight="1" x14ac:dyDescent="0.3">
      <c r="A210" s="42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</row>
    <row r="211" spans="1:28" ht="15.75" customHeight="1" x14ac:dyDescent="0.3">
      <c r="A211" s="42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</row>
    <row r="212" spans="1:28" ht="15.75" customHeight="1" x14ac:dyDescent="0.3">
      <c r="A212" s="42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</row>
    <row r="213" spans="1:28" ht="15.75" customHeight="1" x14ac:dyDescent="0.3">
      <c r="A213" s="42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</row>
    <row r="214" spans="1:28" ht="15.75" customHeight="1" x14ac:dyDescent="0.3">
      <c r="A214" s="42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</row>
    <row r="215" spans="1:28" ht="15.75" customHeight="1" x14ac:dyDescent="0.3">
      <c r="A215" s="42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</row>
    <row r="216" spans="1:28" ht="15.75" customHeight="1" x14ac:dyDescent="0.3">
      <c r="A216" s="42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</row>
    <row r="217" spans="1:28" ht="15.75" customHeight="1" x14ac:dyDescent="0.3">
      <c r="A217" s="42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</row>
    <row r="218" spans="1:28" ht="15.75" customHeight="1" x14ac:dyDescent="0.3">
      <c r="A218" s="42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</row>
    <row r="219" spans="1:28" ht="15.75" customHeight="1" x14ac:dyDescent="0.3">
      <c r="A219" s="42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</row>
    <row r="220" spans="1:28" ht="15.75" customHeight="1" x14ac:dyDescent="0.3">
      <c r="A220" s="42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</row>
    <row r="221" spans="1:28" ht="15.75" customHeight="1" x14ac:dyDescent="0.3">
      <c r="A221" s="42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</row>
    <row r="222" spans="1:28" ht="15.75" customHeight="1" x14ac:dyDescent="0.3">
      <c r="A222" s="42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</row>
    <row r="223" spans="1:28" ht="15.75" customHeight="1" x14ac:dyDescent="0.3">
      <c r="A223" s="42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</row>
    <row r="224" spans="1:28" ht="15.75" customHeight="1" x14ac:dyDescent="0.3">
      <c r="A224" s="42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</row>
    <row r="225" spans="1:28" ht="15.75" customHeight="1" x14ac:dyDescent="0.3">
      <c r="A225" s="42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</row>
    <row r="226" spans="1:28" ht="15.75" customHeight="1" x14ac:dyDescent="0.3">
      <c r="A226" s="42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</row>
    <row r="227" spans="1:28" ht="15.75" customHeight="1" x14ac:dyDescent="0.3">
      <c r="A227" s="42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</row>
    <row r="228" spans="1:28" ht="15.75" customHeight="1" x14ac:dyDescent="0.3">
      <c r="A228" s="42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</row>
    <row r="229" spans="1:28" ht="15.75" customHeight="1" x14ac:dyDescent="0.3">
      <c r="A229" s="42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</row>
    <row r="230" spans="1:28" ht="15.75" customHeight="1" x14ac:dyDescent="0.3">
      <c r="A230" s="42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</row>
    <row r="231" spans="1:28" ht="15.75" customHeight="1" x14ac:dyDescent="0.3">
      <c r="A231" s="42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</row>
    <row r="232" spans="1:28" ht="15.75" customHeight="1" x14ac:dyDescent="0.3">
      <c r="A232" s="42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</row>
    <row r="233" spans="1:28" ht="15.75" customHeight="1" x14ac:dyDescent="0.3">
      <c r="A233" s="42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</row>
    <row r="234" spans="1:28" ht="15.75" customHeight="1" x14ac:dyDescent="0.3">
      <c r="A234" s="42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</row>
    <row r="235" spans="1:28" ht="15.75" customHeight="1" x14ac:dyDescent="0.3">
      <c r="A235" s="42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</row>
    <row r="236" spans="1:28" ht="15.75" customHeight="1" x14ac:dyDescent="0.3">
      <c r="A236" s="42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</row>
    <row r="237" spans="1:28" ht="15.75" customHeight="1" x14ac:dyDescent="0.3">
      <c r="A237" s="42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</row>
    <row r="238" spans="1:28" ht="15.75" customHeight="1" x14ac:dyDescent="0.3">
      <c r="A238" s="42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</row>
    <row r="239" spans="1:28" ht="15.75" customHeight="1" x14ac:dyDescent="0.3">
      <c r="A239" s="42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</row>
    <row r="240" spans="1:28" ht="15.75" customHeight="1" x14ac:dyDescent="0.3">
      <c r="A240" s="42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</row>
    <row r="241" spans="1:28" ht="15.75" customHeight="1" x14ac:dyDescent="0.3">
      <c r="A241" s="42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</row>
    <row r="242" spans="1:28" ht="15.75" customHeight="1" x14ac:dyDescent="0.3">
      <c r="A242" s="42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</row>
    <row r="243" spans="1:28" ht="15.75" customHeight="1" x14ac:dyDescent="0.3">
      <c r="A243" s="42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</row>
    <row r="244" spans="1:28" ht="15.75" customHeight="1" x14ac:dyDescent="0.3">
      <c r="A244" s="42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</row>
    <row r="245" spans="1:28" ht="15.75" customHeight="1" x14ac:dyDescent="0.3">
      <c r="A245" s="42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</row>
    <row r="246" spans="1:28" ht="15.75" customHeight="1" x14ac:dyDescent="0.3">
      <c r="A246" s="42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</row>
    <row r="247" spans="1:28" ht="15.75" customHeight="1" x14ac:dyDescent="0.3">
      <c r="A247" s="42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</row>
    <row r="248" spans="1:28" ht="15.75" customHeight="1" x14ac:dyDescent="0.3">
      <c r="A248" s="42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</row>
    <row r="249" spans="1:28" ht="15.75" customHeight="1" x14ac:dyDescent="0.3">
      <c r="A249" s="42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</row>
    <row r="250" spans="1:28" ht="15.75" customHeight="1" x14ac:dyDescent="0.3">
      <c r="A250" s="42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</row>
    <row r="251" spans="1:28" ht="15.75" customHeight="1" x14ac:dyDescent="0.3">
      <c r="A251" s="42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</row>
    <row r="252" spans="1:28" ht="15.75" customHeight="1" x14ac:dyDescent="0.3">
      <c r="A252" s="42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</row>
    <row r="253" spans="1:28" ht="15.75" customHeight="1" x14ac:dyDescent="0.3">
      <c r="A253" s="42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</row>
    <row r="254" spans="1:28" ht="15.75" customHeight="1" x14ac:dyDescent="0.3">
      <c r="A254" s="42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</row>
    <row r="255" spans="1:28" ht="15.75" customHeight="1" x14ac:dyDescent="0.3">
      <c r="A255" s="42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</row>
    <row r="256" spans="1:28" ht="15.75" customHeight="1" x14ac:dyDescent="0.3">
      <c r="A256" s="42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</row>
    <row r="257" spans="1:28" ht="15.75" customHeight="1" x14ac:dyDescent="0.3">
      <c r="A257" s="42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</row>
    <row r="258" spans="1:28" ht="15.75" customHeight="1" x14ac:dyDescent="0.3">
      <c r="A258" s="42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</row>
    <row r="259" spans="1:28" ht="15.75" customHeight="1" x14ac:dyDescent="0.3">
      <c r="A259" s="42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</row>
    <row r="260" spans="1:28" ht="15.75" customHeight="1" x14ac:dyDescent="0.3">
      <c r="A260" s="42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</row>
    <row r="261" spans="1:28" ht="15.75" customHeight="1" x14ac:dyDescent="0.3">
      <c r="A261" s="42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</row>
    <row r="262" spans="1:28" ht="15.75" customHeight="1" x14ac:dyDescent="0.3">
      <c r="A262" s="42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</row>
    <row r="263" spans="1:28" ht="15.75" customHeight="1" x14ac:dyDescent="0.3">
      <c r="A263" s="42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</row>
    <row r="264" spans="1:28" ht="15.75" customHeight="1" x14ac:dyDescent="0.3">
      <c r="A264" s="42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</row>
    <row r="265" spans="1:28" ht="15.75" customHeight="1" x14ac:dyDescent="0.3">
      <c r="A265" s="42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</row>
    <row r="266" spans="1:28" ht="15.75" customHeight="1" x14ac:dyDescent="0.3">
      <c r="A266" s="42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</row>
    <row r="267" spans="1:28" ht="15.75" customHeight="1" x14ac:dyDescent="0.3">
      <c r="A267" s="42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</row>
    <row r="268" spans="1:28" ht="15.75" customHeight="1" x14ac:dyDescent="0.3">
      <c r="A268" s="42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</row>
    <row r="269" spans="1:28" ht="15.75" customHeight="1" x14ac:dyDescent="0.3"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</row>
    <row r="270" spans="1:28" ht="15.75" customHeight="1" x14ac:dyDescent="0.3"/>
    <row r="271" spans="1:28" ht="15.75" customHeight="1" x14ac:dyDescent="0.3"/>
    <row r="272" spans="1:28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</sheetData>
  <mergeCells count="1">
    <mergeCell ref="A1:G1"/>
  </mergeCells>
  <printOptions horizontalCentered="1"/>
  <pageMargins left="0.59027777777777801" right="0.59027777777777801" top="1.1756944444444399" bottom="1.0833333333333299" header="0" footer="0"/>
  <pageSetup paperSize="9" scale="60" pageOrder="overThenDown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</sheetPr>
  <dimension ref="A1:Z1000"/>
  <sheetViews>
    <sheetView topLeftCell="A138" zoomScaleNormal="100" zoomScaleSheetLayoutView="70" workbookViewId="0">
      <selection activeCell="G131" sqref="G131"/>
    </sheetView>
  </sheetViews>
  <sheetFormatPr defaultColWidth="14.44140625" defaultRowHeight="15" customHeight="1" x14ac:dyDescent="0.3"/>
  <cols>
    <col min="1" max="1" width="32.33203125" customWidth="1"/>
    <col min="2" max="2" width="23" hidden="1" customWidth="1"/>
    <col min="3" max="3" width="18.5546875" hidden="1" customWidth="1"/>
    <col min="4" max="7" width="15.6640625" customWidth="1"/>
    <col min="8" max="8" width="9.33203125" customWidth="1"/>
    <col min="9" max="9" width="13.33203125" customWidth="1"/>
    <col min="10" max="10" width="9.33203125" customWidth="1"/>
    <col min="11" max="26" width="8.6640625" customWidth="1"/>
  </cols>
  <sheetData>
    <row r="1" spans="1:26" ht="23.25" customHeight="1" x14ac:dyDescent="0.3">
      <c r="A1" s="293" t="s">
        <v>36</v>
      </c>
      <c r="B1" s="294"/>
      <c r="C1" s="294"/>
      <c r="D1" s="294"/>
      <c r="E1" s="294"/>
      <c r="F1" s="294"/>
      <c r="G1" s="295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3">
      <c r="A2" s="296" t="s">
        <v>37</v>
      </c>
      <c r="B2" s="297"/>
      <c r="C2" s="297"/>
      <c r="D2" s="297"/>
      <c r="E2" s="297"/>
      <c r="F2" s="297"/>
      <c r="G2" s="298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3.25" customHeight="1" x14ac:dyDescent="0.3">
      <c r="A3" s="177"/>
      <c r="B3" s="169">
        <v>1970</v>
      </c>
      <c r="C3" s="169">
        <v>1982</v>
      </c>
      <c r="D3" s="169">
        <v>1990</v>
      </c>
      <c r="E3" s="169">
        <v>2000</v>
      </c>
      <c r="F3" s="169">
        <v>2010</v>
      </c>
      <c r="G3" s="169">
        <v>2020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4" x14ac:dyDescent="0.3">
      <c r="A4" s="157" t="s">
        <v>38</v>
      </c>
      <c r="B4" s="162">
        <v>65106</v>
      </c>
      <c r="C4" s="162">
        <v>58214</v>
      </c>
      <c r="D4" s="162">
        <v>55151</v>
      </c>
      <c r="E4" s="162">
        <v>56099</v>
      </c>
      <c r="F4" s="162">
        <v>51814</v>
      </c>
      <c r="G4" s="162">
        <v>50607.72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4" x14ac:dyDescent="0.3">
      <c r="A5" s="157" t="s">
        <v>39</v>
      </c>
      <c r="B5" s="162">
        <v>14068</v>
      </c>
      <c r="C5" s="162">
        <v>12752</v>
      </c>
      <c r="D5" s="162">
        <v>10972</v>
      </c>
      <c r="E5" s="162">
        <v>10028</v>
      </c>
      <c r="F5" s="162">
        <f>8654+1661</f>
        <v>10315</v>
      </c>
      <c r="G5" s="162">
        <v>9349.59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4" x14ac:dyDescent="0.3">
      <c r="A6" s="157" t="s">
        <v>40</v>
      </c>
      <c r="B6" s="162">
        <v>64549</v>
      </c>
      <c r="C6" s="162">
        <v>56497</v>
      </c>
      <c r="D6" s="162">
        <v>53306</v>
      </c>
      <c r="E6" s="162">
        <f>47182.67+491.65</f>
        <v>47674.32</v>
      </c>
      <c r="F6" s="162">
        <f>F7-F4-F5</f>
        <v>32421</v>
      </c>
      <c r="G6" s="162">
        <f>G7-(G4+G5)</f>
        <v>27541.820000000007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4" x14ac:dyDescent="0.3">
      <c r="A7" s="178" t="s">
        <v>41</v>
      </c>
      <c r="B7" s="179">
        <v>143723</v>
      </c>
      <c r="C7" s="179">
        <v>127463</v>
      </c>
      <c r="D7" s="179">
        <v>119429</v>
      </c>
      <c r="E7" s="179">
        <f>SUM(E4:E6)</f>
        <v>113801.32</v>
      </c>
      <c r="F7" s="179">
        <v>94550</v>
      </c>
      <c r="G7" s="179">
        <v>87499.13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4" x14ac:dyDescent="0.3">
      <c r="A8" s="157" t="s">
        <v>42</v>
      </c>
      <c r="B8" s="162">
        <v>58062</v>
      </c>
      <c r="C8" s="162">
        <v>60128</v>
      </c>
      <c r="D8" s="162">
        <v>57465</v>
      </c>
      <c r="E8" s="162">
        <v>48268</v>
      </c>
      <c r="F8" s="161" t="s">
        <v>30</v>
      </c>
      <c r="G8" s="161" t="s">
        <v>30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4" x14ac:dyDescent="0.3">
      <c r="A9" s="157" t="s">
        <v>43</v>
      </c>
      <c r="B9" s="162">
        <v>21867</v>
      </c>
      <c r="C9" s="162">
        <v>18967</v>
      </c>
      <c r="D9" s="162">
        <v>19839</v>
      </c>
      <c r="E9" s="162">
        <v>16483</v>
      </c>
      <c r="F9" s="161" t="s">
        <v>30</v>
      </c>
      <c r="G9" s="161" t="s">
        <v>30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4" x14ac:dyDescent="0.3">
      <c r="A10" s="178" t="s">
        <v>44</v>
      </c>
      <c r="B10" s="179">
        <v>223652</v>
      </c>
      <c r="C10" s="179">
        <v>206558</v>
      </c>
      <c r="D10" s="179">
        <v>196733</v>
      </c>
      <c r="E10" s="179">
        <v>172186.22</v>
      </c>
      <c r="F10" s="179">
        <v>118024</v>
      </c>
      <c r="G10" s="179">
        <v>115114.56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7.75" customHeight="1" x14ac:dyDescent="0.3">
      <c r="A11" s="180" t="s">
        <v>45</v>
      </c>
      <c r="B11" s="162">
        <v>48568</v>
      </c>
      <c r="C11" s="162">
        <v>65662</v>
      </c>
      <c r="D11" s="162">
        <v>75487</v>
      </c>
      <c r="E11" s="162">
        <f t="shared" ref="E11:G11" si="0">E12-E10</f>
        <v>100033.78</v>
      </c>
      <c r="F11" s="162">
        <f t="shared" si="0"/>
        <v>154196</v>
      </c>
      <c r="G11" s="162">
        <f t="shared" si="0"/>
        <v>157105.44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8.8" x14ac:dyDescent="0.3">
      <c r="A12" s="181" t="s">
        <v>46</v>
      </c>
      <c r="B12" s="182">
        <v>272220</v>
      </c>
      <c r="C12" s="182">
        <v>272220</v>
      </c>
      <c r="D12" s="182">
        <v>272220</v>
      </c>
      <c r="E12" s="182">
        <v>272220</v>
      </c>
      <c r="F12" s="182">
        <v>272220</v>
      </c>
      <c r="G12" s="182">
        <v>272220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4" x14ac:dyDescent="0.3">
      <c r="A13" s="176" t="s">
        <v>47</v>
      </c>
      <c r="B13" s="142"/>
      <c r="C13" s="142"/>
      <c r="D13" s="142"/>
      <c r="E13" s="142"/>
      <c r="F13" s="142"/>
      <c r="G13" s="14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4" x14ac:dyDescent="0.3">
      <c r="A14" s="176" t="s">
        <v>48</v>
      </c>
      <c r="B14" s="142"/>
      <c r="C14" s="142"/>
      <c r="D14" s="142"/>
      <c r="E14" s="142"/>
      <c r="F14" s="142"/>
      <c r="G14" s="18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4.4" x14ac:dyDescent="0.3">
      <c r="A15" s="142"/>
      <c r="B15" s="142"/>
      <c r="C15" s="142"/>
      <c r="D15" s="142"/>
      <c r="E15" s="142"/>
      <c r="F15" s="142"/>
      <c r="G15" s="14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4" x14ac:dyDescent="0.3">
      <c r="A16" s="142"/>
      <c r="B16" s="142"/>
      <c r="C16" s="142"/>
      <c r="D16" s="142"/>
      <c r="E16" s="142"/>
      <c r="F16" s="142"/>
      <c r="G16" s="14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4" x14ac:dyDescent="0.3">
      <c r="A17" s="142"/>
      <c r="B17" s="142"/>
      <c r="C17" s="142"/>
      <c r="D17" s="142"/>
      <c r="E17" s="142"/>
      <c r="F17" s="142"/>
      <c r="G17" s="14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4" x14ac:dyDescent="0.3">
      <c r="A18" s="142"/>
      <c r="B18" s="142"/>
      <c r="C18" s="142"/>
      <c r="D18" s="142"/>
      <c r="E18" s="142"/>
      <c r="F18" s="142"/>
      <c r="G18" s="14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7" customHeight="1" x14ac:dyDescent="0.3">
      <c r="A19" s="299" t="s">
        <v>49</v>
      </c>
      <c r="B19" s="282"/>
      <c r="C19" s="282"/>
      <c r="D19" s="282"/>
      <c r="E19" s="282"/>
      <c r="F19" s="282"/>
      <c r="G19" s="283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3">
      <c r="A20" s="280" t="s">
        <v>50</v>
      </c>
      <c r="B20" s="301">
        <v>2000</v>
      </c>
      <c r="C20" s="277"/>
      <c r="D20" s="301">
        <v>2010</v>
      </c>
      <c r="E20" s="277"/>
      <c r="F20" s="301">
        <v>2020</v>
      </c>
      <c r="G20" s="277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3">
      <c r="A21" s="300"/>
      <c r="B21" s="184" t="s">
        <v>51</v>
      </c>
      <c r="C21" s="184" t="s">
        <v>52</v>
      </c>
      <c r="D21" s="184" t="s">
        <v>51</v>
      </c>
      <c r="E21" s="184" t="s">
        <v>52</v>
      </c>
      <c r="F21" s="184" t="s">
        <v>51</v>
      </c>
      <c r="G21" s="184" t="s">
        <v>52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3">
      <c r="A22" s="300"/>
      <c r="B22" s="162">
        <v>30681</v>
      </c>
      <c r="C22" s="162">
        <v>113801</v>
      </c>
      <c r="D22" s="162">
        <v>15701</v>
      </c>
      <c r="E22" s="162">
        <v>94550</v>
      </c>
      <c r="F22" s="162">
        <v>15701</v>
      </c>
      <c r="G22" s="162">
        <f>G7</f>
        <v>87499.13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5.5" customHeight="1" x14ac:dyDescent="0.3">
      <c r="A23" s="300"/>
      <c r="B23" s="184" t="s">
        <v>53</v>
      </c>
      <c r="C23" s="184" t="s">
        <v>54</v>
      </c>
      <c r="D23" s="185" t="s">
        <v>53</v>
      </c>
      <c r="E23" s="184" t="s">
        <v>54</v>
      </c>
      <c r="F23" s="185" t="s">
        <v>53</v>
      </c>
      <c r="G23" s="184" t="s">
        <v>54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3">
      <c r="A24" s="281"/>
      <c r="B24" s="186">
        <v>13704</v>
      </c>
      <c r="C24" s="186" t="s">
        <v>26</v>
      </c>
      <c r="D24" s="186">
        <f>SUM(D25:D33)</f>
        <v>4625</v>
      </c>
      <c r="E24" s="186" t="s">
        <v>26</v>
      </c>
      <c r="F24" s="186">
        <v>4271</v>
      </c>
      <c r="G24" s="186" t="s">
        <v>26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" customHeight="1" x14ac:dyDescent="0.3">
      <c r="A25" s="157" t="s">
        <v>55</v>
      </c>
      <c r="B25" s="161">
        <v>4415</v>
      </c>
      <c r="C25" s="161">
        <v>166360</v>
      </c>
      <c r="D25" s="161">
        <v>2625</v>
      </c>
      <c r="E25" s="161">
        <v>144267</v>
      </c>
      <c r="F25" s="161">
        <v>1745</v>
      </c>
      <c r="G25" s="161">
        <v>136224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" customHeight="1" x14ac:dyDescent="0.3">
      <c r="A26" s="157" t="s">
        <v>56</v>
      </c>
      <c r="B26" s="161">
        <v>1</v>
      </c>
      <c r="C26" s="161">
        <v>3</v>
      </c>
      <c r="D26" s="161">
        <v>2</v>
      </c>
      <c r="E26" s="161">
        <v>61</v>
      </c>
      <c r="F26" s="161">
        <v>3</v>
      </c>
      <c r="G26" s="161">
        <v>174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3">
      <c r="A27" s="157" t="s">
        <v>57</v>
      </c>
      <c r="B27" s="161">
        <v>725</v>
      </c>
      <c r="C27" s="161">
        <v>2611</v>
      </c>
      <c r="D27" s="161">
        <v>856</v>
      </c>
      <c r="E27" s="161">
        <v>3532</v>
      </c>
      <c r="F27" s="161" t="s">
        <v>30</v>
      </c>
      <c r="G27" s="161" t="s">
        <v>30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3">
      <c r="A28" s="157" t="s">
        <v>58</v>
      </c>
      <c r="B28" s="161">
        <v>234</v>
      </c>
      <c r="C28" s="161">
        <v>6080</v>
      </c>
      <c r="D28" s="161">
        <v>85</v>
      </c>
      <c r="E28" s="161">
        <v>10644</v>
      </c>
      <c r="F28" s="161">
        <v>142</v>
      </c>
      <c r="G28" s="161">
        <v>16488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3">
      <c r="A29" s="157" t="s">
        <v>59</v>
      </c>
      <c r="B29" s="161">
        <v>1302</v>
      </c>
      <c r="C29" s="161">
        <v>49083</v>
      </c>
      <c r="D29" s="161">
        <v>297</v>
      </c>
      <c r="E29" s="161">
        <v>69376</v>
      </c>
      <c r="F29" s="161">
        <v>323</v>
      </c>
      <c r="G29" s="161">
        <v>47503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3">
      <c r="A30" s="157" t="s">
        <v>60</v>
      </c>
      <c r="B30" s="161">
        <v>10916</v>
      </c>
      <c r="C30" s="161">
        <v>8699151</v>
      </c>
      <c r="D30" s="161">
        <v>506</v>
      </c>
      <c r="E30" s="161">
        <v>9803474</v>
      </c>
      <c r="F30" s="161">
        <v>1189</v>
      </c>
      <c r="G30" s="161">
        <v>8593781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3">
      <c r="A31" s="157" t="s">
        <v>61</v>
      </c>
      <c r="B31" s="161">
        <v>3319</v>
      </c>
      <c r="C31" s="161">
        <v>413069</v>
      </c>
      <c r="D31" s="161">
        <v>141</v>
      </c>
      <c r="E31" s="161">
        <v>345469</v>
      </c>
      <c r="F31" s="161" t="s">
        <v>30</v>
      </c>
      <c r="G31" s="161" t="s">
        <v>30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" customHeight="1" x14ac:dyDescent="0.3">
      <c r="A32" s="157" t="s">
        <v>62</v>
      </c>
      <c r="B32" s="161">
        <v>21</v>
      </c>
      <c r="C32" s="161">
        <v>173</v>
      </c>
      <c r="D32" s="161">
        <v>9</v>
      </c>
      <c r="E32" s="161">
        <v>3</v>
      </c>
      <c r="F32" s="161" t="s">
        <v>30</v>
      </c>
      <c r="G32" s="161" t="s">
        <v>30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3">
      <c r="A33" s="157" t="s">
        <v>63</v>
      </c>
      <c r="B33" s="161">
        <v>476</v>
      </c>
      <c r="C33" s="161">
        <v>3072</v>
      </c>
      <c r="D33" s="161">
        <v>104</v>
      </c>
      <c r="E33" s="161">
        <v>1841</v>
      </c>
      <c r="F33" s="161">
        <v>219</v>
      </c>
      <c r="G33" s="161">
        <v>3588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3">
      <c r="A34" s="157" t="s">
        <v>64</v>
      </c>
      <c r="B34" s="161"/>
      <c r="C34" s="161"/>
      <c r="D34" s="161" t="s">
        <v>30</v>
      </c>
      <c r="E34" s="161" t="s">
        <v>30</v>
      </c>
      <c r="F34" s="161">
        <v>650</v>
      </c>
      <c r="G34" s="161">
        <v>11854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3">
      <c r="A35" s="176" t="s">
        <v>47</v>
      </c>
      <c r="B35" s="142"/>
      <c r="C35" s="142"/>
      <c r="D35" s="142"/>
      <c r="E35" s="142"/>
      <c r="F35" s="142"/>
      <c r="G35" s="14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3">
      <c r="A36" s="142"/>
      <c r="B36" s="142"/>
      <c r="C36" s="142"/>
      <c r="D36" s="142"/>
      <c r="E36" s="142"/>
      <c r="F36" s="142"/>
      <c r="G36" s="14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3"/>
    <row r="328" spans="1:26" ht="15.75" customHeight="1" x14ac:dyDescent="0.3"/>
    <row r="329" spans="1:26" ht="15.75" customHeight="1" x14ac:dyDescent="0.3"/>
    <row r="330" spans="1:26" ht="15.75" customHeight="1" x14ac:dyDescent="0.3"/>
    <row r="331" spans="1:26" ht="15.75" customHeight="1" x14ac:dyDescent="0.3"/>
    <row r="332" spans="1:26" ht="15.75" customHeight="1" x14ac:dyDescent="0.3"/>
    <row r="333" spans="1:26" ht="15.75" customHeight="1" x14ac:dyDescent="0.3"/>
    <row r="334" spans="1:26" ht="15.75" customHeight="1" x14ac:dyDescent="0.3"/>
    <row r="335" spans="1:26" ht="15.75" customHeight="1" x14ac:dyDescent="0.3"/>
    <row r="336" spans="1:2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7">
    <mergeCell ref="A1:G1"/>
    <mergeCell ref="A2:G2"/>
    <mergeCell ref="A19:G19"/>
    <mergeCell ref="A20:A24"/>
    <mergeCell ref="B20:C20"/>
    <mergeCell ref="D20:E20"/>
    <mergeCell ref="F20:G20"/>
  </mergeCells>
  <pageMargins left="0.98402777777777795" right="0.78749999999999998" top="1.83402777777778" bottom="1.2993055555555599" header="0" footer="0"/>
  <pageSetup paperSize="9" scale="68" pageOrder="overThenDown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A1:AG1011"/>
  <sheetViews>
    <sheetView topLeftCell="A118" zoomScale="80" zoomScaleNormal="80" workbookViewId="0">
      <selection activeCell="J122" sqref="J122"/>
    </sheetView>
  </sheetViews>
  <sheetFormatPr defaultColWidth="14.44140625" defaultRowHeight="15" customHeight="1" x14ac:dyDescent="0.3"/>
  <cols>
    <col min="1" max="1" width="24.88671875" customWidth="1"/>
    <col min="2" max="4" width="18.88671875" customWidth="1"/>
    <col min="5" max="5" width="18.6640625" customWidth="1"/>
    <col min="6" max="6" width="18.88671875" customWidth="1"/>
    <col min="7" max="7" width="15.6640625" customWidth="1"/>
    <col min="8" max="8" width="12.109375" customWidth="1"/>
    <col min="9" max="21" width="10.6640625" customWidth="1"/>
    <col min="22" max="22" width="9.33203125" customWidth="1"/>
    <col min="23" max="23" width="10.88671875" customWidth="1"/>
    <col min="24" max="32" width="9.33203125" customWidth="1"/>
  </cols>
  <sheetData>
    <row r="1" spans="1:32" ht="14.4" x14ac:dyDescent="0.3">
      <c r="B1" s="24"/>
      <c r="C1" s="44"/>
      <c r="D1" s="44"/>
      <c r="E1" s="4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</row>
    <row r="2" spans="1:32" ht="37.5" customHeight="1" x14ac:dyDescent="0.3">
      <c r="A2" s="303" t="s">
        <v>65</v>
      </c>
      <c r="B2" s="290"/>
      <c r="C2" s="290"/>
      <c r="D2" s="290"/>
      <c r="E2" s="304"/>
      <c r="F2" s="24"/>
      <c r="I2" s="195" t="s">
        <v>132</v>
      </c>
      <c r="J2" s="228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</row>
    <row r="3" spans="1:32" ht="19.5" hidden="1" customHeight="1" x14ac:dyDescent="0.3">
      <c r="A3" s="40"/>
      <c r="B3" s="45"/>
      <c r="C3" s="45"/>
      <c r="D3" s="45"/>
      <c r="E3" s="45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</row>
    <row r="4" spans="1:32" ht="3" hidden="1" customHeight="1" x14ac:dyDescent="0.3">
      <c r="A4" s="40"/>
      <c r="B4" s="45"/>
      <c r="C4" s="45"/>
      <c r="D4" s="45"/>
      <c r="E4" s="45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</row>
    <row r="5" spans="1:32" ht="26.25" customHeight="1" x14ac:dyDescent="0.3">
      <c r="A5" s="305" t="s">
        <v>66</v>
      </c>
      <c r="B5" s="307" t="s">
        <v>67</v>
      </c>
      <c r="C5" s="304"/>
      <c r="D5" s="307" t="s">
        <v>68</v>
      </c>
      <c r="E5" s="30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</row>
    <row r="6" spans="1:32" ht="37.5" customHeight="1" x14ac:dyDescent="0.3">
      <c r="A6" s="306"/>
      <c r="B6" s="246" t="s">
        <v>69</v>
      </c>
      <c r="C6" s="246" t="s">
        <v>70</v>
      </c>
      <c r="D6" s="246" t="s">
        <v>69</v>
      </c>
      <c r="E6" s="246" t="s">
        <v>70</v>
      </c>
      <c r="F6" s="24"/>
      <c r="G6" s="24"/>
      <c r="H6" s="46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</row>
    <row r="7" spans="1:32" ht="13.5" customHeight="1" x14ac:dyDescent="0.3">
      <c r="A7" s="244">
        <v>2015</v>
      </c>
      <c r="B7" s="247">
        <v>223333</v>
      </c>
      <c r="C7" s="247">
        <v>1187993</v>
      </c>
      <c r="D7" s="247">
        <v>207495</v>
      </c>
      <c r="E7" s="247">
        <v>940897</v>
      </c>
      <c r="F7" s="46"/>
      <c r="G7" s="24"/>
      <c r="H7" s="47"/>
      <c r="I7" s="46">
        <f>D7+E7</f>
        <v>1148392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</row>
    <row r="8" spans="1:32" ht="13.5" customHeight="1" x14ac:dyDescent="0.3">
      <c r="A8" s="244">
        <v>2016</v>
      </c>
      <c r="B8" s="247">
        <v>184624</v>
      </c>
      <c r="C8" s="247">
        <v>1179598</v>
      </c>
      <c r="D8" s="247">
        <v>171951</v>
      </c>
      <c r="E8" s="247">
        <v>946225</v>
      </c>
      <c r="F8" s="46"/>
      <c r="G8" s="24"/>
      <c r="H8" s="47"/>
      <c r="I8" s="46">
        <f t="shared" ref="I8:I16" si="0">D8+E8</f>
        <v>1118176</v>
      </c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</row>
    <row r="9" spans="1:32" ht="13.5" customHeight="1" x14ac:dyDescent="0.3">
      <c r="A9" s="244">
        <v>2017</v>
      </c>
      <c r="B9" s="248">
        <v>198505</v>
      </c>
      <c r="C9" s="248">
        <v>1141556</v>
      </c>
      <c r="D9" s="247">
        <v>182386</v>
      </c>
      <c r="E9" s="247">
        <v>909479</v>
      </c>
      <c r="F9" s="46"/>
      <c r="G9" s="24"/>
      <c r="H9" s="24"/>
      <c r="I9" s="46">
        <f t="shared" si="0"/>
        <v>1091865</v>
      </c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</row>
    <row r="10" spans="1:32" ht="13.5" customHeight="1" x14ac:dyDescent="0.3">
      <c r="A10" s="244">
        <v>2018</v>
      </c>
      <c r="B10" s="248">
        <v>179365</v>
      </c>
      <c r="C10" s="248">
        <v>1140008</v>
      </c>
      <c r="D10" s="247">
        <v>165942</v>
      </c>
      <c r="E10" s="247">
        <v>898585</v>
      </c>
      <c r="F10" s="46"/>
      <c r="G10" s="24"/>
      <c r="H10" s="24"/>
      <c r="I10" s="46">
        <f t="shared" si="0"/>
        <v>1064527</v>
      </c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</row>
    <row r="11" spans="1:32" ht="13.5" customHeight="1" x14ac:dyDescent="0.3">
      <c r="A11" s="244">
        <v>2019</v>
      </c>
      <c r="B11" s="248">
        <v>158243</v>
      </c>
      <c r="C11" s="248">
        <v>1126116</v>
      </c>
      <c r="D11" s="247">
        <v>147925</v>
      </c>
      <c r="E11" s="247">
        <v>901329</v>
      </c>
      <c r="F11" s="46"/>
      <c r="G11" s="24"/>
      <c r="H11" s="24"/>
      <c r="I11" s="46">
        <f t="shared" si="0"/>
        <v>1049254</v>
      </c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</row>
    <row r="12" spans="1:32" ht="13.5" customHeight="1" x14ac:dyDescent="0.3">
      <c r="A12" s="244">
        <v>2020</v>
      </c>
      <c r="B12" s="248">
        <v>208056</v>
      </c>
      <c r="C12" s="248">
        <v>1175957</v>
      </c>
      <c r="D12" s="247">
        <v>197313</v>
      </c>
      <c r="E12" s="247">
        <v>944716</v>
      </c>
      <c r="F12" s="46"/>
      <c r="G12" s="24"/>
      <c r="H12" s="24"/>
      <c r="I12" s="46">
        <f t="shared" si="0"/>
        <v>1142029</v>
      </c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</row>
    <row r="13" spans="1:32" ht="13.5" customHeight="1" x14ac:dyDescent="0.3">
      <c r="A13" s="244">
        <v>2022</v>
      </c>
      <c r="B13" s="248">
        <v>127113</v>
      </c>
      <c r="C13" s="248">
        <v>1121253</v>
      </c>
      <c r="D13" s="247">
        <v>121013</v>
      </c>
      <c r="E13" s="247">
        <v>903707</v>
      </c>
      <c r="F13" s="46"/>
      <c r="G13" s="24"/>
      <c r="H13" s="44"/>
      <c r="I13" s="46">
        <f t="shared" si="0"/>
        <v>1024720</v>
      </c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</row>
    <row r="14" spans="1:32" ht="13.5" customHeight="1" x14ac:dyDescent="0.3">
      <c r="A14" s="244">
        <v>2023</v>
      </c>
      <c r="B14" s="248">
        <v>166035</v>
      </c>
      <c r="C14" s="248">
        <v>1011285</v>
      </c>
      <c r="D14" s="247">
        <v>156969</v>
      </c>
      <c r="E14" s="247">
        <v>854982</v>
      </c>
      <c r="F14" s="46"/>
      <c r="G14" s="24"/>
      <c r="H14" s="44"/>
      <c r="I14" s="46">
        <f t="shared" si="0"/>
        <v>1011951</v>
      </c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</row>
    <row r="15" spans="1:32" ht="13.5" customHeight="1" x14ac:dyDescent="0.3">
      <c r="A15" s="245">
        <v>2024</v>
      </c>
      <c r="B15" s="248">
        <v>157638</v>
      </c>
      <c r="C15" s="248">
        <v>1009460</v>
      </c>
      <c r="D15" s="247">
        <v>149972</v>
      </c>
      <c r="E15" s="247">
        <v>857504</v>
      </c>
      <c r="F15" s="46"/>
      <c r="G15" s="24"/>
      <c r="H15" s="44"/>
      <c r="I15" s="46">
        <f t="shared" si="0"/>
        <v>1007476</v>
      </c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</row>
    <row r="16" spans="1:32" ht="13.5" customHeight="1" x14ac:dyDescent="0.3">
      <c r="A16" s="244">
        <v>2025</v>
      </c>
      <c r="B16" s="248">
        <v>182594</v>
      </c>
      <c r="C16" s="248">
        <v>1079389</v>
      </c>
      <c r="D16" s="247">
        <v>182278</v>
      </c>
      <c r="E16" s="247">
        <v>869419</v>
      </c>
      <c r="F16" s="46"/>
      <c r="G16" s="24"/>
      <c r="H16" s="24"/>
      <c r="I16" s="46">
        <f t="shared" si="0"/>
        <v>1051697</v>
      </c>
      <c r="J16" s="24"/>
      <c r="K16" s="210">
        <f>I16/I7-1</f>
        <v>-8.4200342740109679E-2</v>
      </c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</row>
    <row r="17" spans="1:33" ht="13.5" customHeight="1" x14ac:dyDescent="0.3">
      <c r="A17" s="206" t="s">
        <v>227</v>
      </c>
      <c r="B17" s="207">
        <f>B16/B15-1</f>
        <v>0.15831208211218106</v>
      </c>
      <c r="C17" s="207">
        <f t="shared" ref="C17:E17" si="1">C16/C15-1</f>
        <v>6.9273671071662157E-2</v>
      </c>
      <c r="D17" s="207">
        <f t="shared" si="1"/>
        <v>0.21541354386152078</v>
      </c>
      <c r="E17" s="207">
        <f t="shared" si="1"/>
        <v>1.3894978915550249E-2</v>
      </c>
      <c r="F17" s="46"/>
      <c r="G17" s="24"/>
      <c r="H17" s="44"/>
      <c r="I17" s="46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</row>
    <row r="18" spans="1:33" ht="13.5" customHeight="1" x14ac:dyDescent="0.3">
      <c r="A18" s="308" t="s">
        <v>71</v>
      </c>
      <c r="B18" s="309"/>
      <c r="C18" s="56"/>
      <c r="D18" s="41"/>
      <c r="E18" s="41"/>
      <c r="F18" s="46"/>
      <c r="G18" s="24"/>
      <c r="H18" s="24"/>
      <c r="I18" s="48" t="s">
        <v>130</v>
      </c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</row>
    <row r="19" spans="1:33" ht="13.5" customHeight="1" x14ac:dyDescent="0.3">
      <c r="A19" s="58"/>
      <c r="B19" s="209"/>
      <c r="C19" s="209"/>
      <c r="D19" s="41"/>
      <c r="E19" s="41"/>
      <c r="F19" s="46"/>
      <c r="G19" s="24"/>
      <c r="I19" s="48" t="s">
        <v>69</v>
      </c>
      <c r="J19" s="49">
        <f>K19/K21</f>
        <v>0.1733179803688705</v>
      </c>
      <c r="K19" s="50">
        <f>D16</f>
        <v>182278</v>
      </c>
      <c r="L19" s="51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</row>
    <row r="20" spans="1:33" ht="13.5" customHeight="1" x14ac:dyDescent="0.3">
      <c r="A20" s="44"/>
      <c r="B20" s="10"/>
      <c r="C20" s="10"/>
      <c r="D20" s="10"/>
      <c r="E20" s="10"/>
      <c r="F20" s="46"/>
      <c r="G20" s="24"/>
      <c r="I20" s="48" t="s">
        <v>70</v>
      </c>
      <c r="J20" s="52">
        <f>K20/K21</f>
        <v>0.82668201963112953</v>
      </c>
      <c r="K20" s="50">
        <f>E16</f>
        <v>869419</v>
      </c>
      <c r="L20" s="51"/>
      <c r="M20" s="53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</row>
    <row r="21" spans="1:33" ht="13.5" customHeight="1" x14ac:dyDescent="0.3">
      <c r="A21" s="44"/>
      <c r="B21" s="59"/>
      <c r="C21" s="59"/>
      <c r="D21" s="60"/>
      <c r="E21" s="60"/>
      <c r="F21" s="46"/>
      <c r="G21" s="210"/>
      <c r="I21" s="54" t="s">
        <v>44</v>
      </c>
      <c r="J21" s="54"/>
      <c r="K21" s="55">
        <f>I16</f>
        <v>1051697</v>
      </c>
      <c r="L21" s="24"/>
      <c r="M21" s="53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</row>
    <row r="22" spans="1:33" ht="15.75" customHeight="1" x14ac:dyDescent="0.3">
      <c r="A22" s="44"/>
      <c r="B22" s="59"/>
      <c r="C22" s="59"/>
      <c r="D22" s="60"/>
      <c r="E22" s="60"/>
      <c r="F22" s="208"/>
      <c r="G22" s="24"/>
      <c r="I22" s="57"/>
      <c r="K22" s="24"/>
      <c r="L22" s="53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</row>
    <row r="23" spans="1:33" ht="19.5" customHeight="1" x14ac:dyDescent="0.3">
      <c r="A23" s="44"/>
      <c r="B23" s="59"/>
      <c r="C23" s="59"/>
      <c r="D23" s="60"/>
      <c r="E23" s="60"/>
      <c r="F23" s="46"/>
      <c r="G23" s="24"/>
      <c r="H23" s="24"/>
      <c r="I23" s="44"/>
      <c r="J23" s="24"/>
      <c r="K23" s="24"/>
      <c r="L23" s="53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</row>
    <row r="24" spans="1:33" ht="17.25" customHeight="1" x14ac:dyDescent="0.3">
      <c r="A24" s="44"/>
      <c r="B24" s="59"/>
      <c r="C24" s="59"/>
      <c r="D24" s="60"/>
      <c r="E24" s="60"/>
      <c r="F24" s="46"/>
      <c r="G24" s="24"/>
      <c r="H24" s="40">
        <v>2009</v>
      </c>
      <c r="I24" s="40">
        <v>2010</v>
      </c>
      <c r="J24" s="40">
        <v>2011</v>
      </c>
      <c r="K24" s="40">
        <v>2012</v>
      </c>
      <c r="L24" s="40">
        <v>2013</v>
      </c>
      <c r="M24" s="40">
        <v>2014</v>
      </c>
      <c r="N24" s="40">
        <v>2015</v>
      </c>
      <c r="O24" s="40">
        <v>2016</v>
      </c>
      <c r="P24" s="40">
        <v>2017</v>
      </c>
      <c r="Q24" s="40">
        <v>2018</v>
      </c>
      <c r="R24" s="40">
        <v>2019</v>
      </c>
      <c r="S24" s="40">
        <v>2020</v>
      </c>
      <c r="T24" s="40">
        <v>2022</v>
      </c>
      <c r="U24" s="40">
        <v>2023</v>
      </c>
      <c r="V24" s="114">
        <v>2024</v>
      </c>
      <c r="W24" s="114">
        <v>2025</v>
      </c>
      <c r="X24" s="24"/>
      <c r="Y24" s="24"/>
      <c r="Z24" s="24"/>
      <c r="AA24" s="24"/>
      <c r="AB24" s="24"/>
      <c r="AC24" s="24"/>
      <c r="AD24" s="24"/>
      <c r="AE24" s="24"/>
      <c r="AF24" s="24"/>
    </row>
    <row r="25" spans="1:33" ht="14.25" customHeight="1" x14ac:dyDescent="0.3">
      <c r="A25" s="44"/>
      <c r="B25" s="59"/>
      <c r="C25" s="59"/>
      <c r="D25" s="60"/>
      <c r="E25" s="60"/>
      <c r="F25" s="46"/>
      <c r="G25" s="24"/>
      <c r="H25" s="61">
        <v>1333143</v>
      </c>
      <c r="I25" s="61">
        <v>1307698</v>
      </c>
      <c r="J25" s="61">
        <v>1297819</v>
      </c>
      <c r="K25" s="61">
        <v>1253695</v>
      </c>
      <c r="L25" s="61">
        <v>1145338</v>
      </c>
      <c r="M25" s="61">
        <v>1168758</v>
      </c>
      <c r="N25" s="61">
        <v>1148392</v>
      </c>
      <c r="O25" s="61">
        <v>1118176</v>
      </c>
      <c r="P25" s="61">
        <v>1091865</v>
      </c>
      <c r="Q25" s="61">
        <v>1064527</v>
      </c>
      <c r="R25" s="61">
        <v>1049254</v>
      </c>
      <c r="S25" s="61">
        <v>1142029</v>
      </c>
      <c r="T25" s="61">
        <v>1024720</v>
      </c>
      <c r="U25" s="61">
        <v>1011951</v>
      </c>
      <c r="V25" s="116">
        <v>1007476</v>
      </c>
      <c r="W25" s="249">
        <v>1051697</v>
      </c>
      <c r="X25" s="24"/>
      <c r="Y25" s="24"/>
      <c r="Z25" s="24"/>
      <c r="AA25" s="24"/>
      <c r="AB25" s="24"/>
      <c r="AC25" s="24"/>
      <c r="AD25" s="24"/>
      <c r="AE25" s="24"/>
      <c r="AF25" s="24"/>
    </row>
    <row r="26" spans="1:33" ht="14.25" customHeight="1" x14ac:dyDescent="0.3">
      <c r="A26" s="44"/>
      <c r="B26" s="59"/>
      <c r="C26" s="59"/>
      <c r="D26" s="60"/>
      <c r="E26" s="60"/>
      <c r="F26" s="47"/>
      <c r="G26" s="24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1"/>
    </row>
    <row r="27" spans="1:33" ht="14.25" customHeight="1" x14ac:dyDescent="0.3">
      <c r="A27" s="44"/>
      <c r="B27" s="59"/>
      <c r="C27" s="59"/>
      <c r="D27" s="60"/>
      <c r="E27" s="60"/>
      <c r="F27" s="47"/>
      <c r="G27" s="24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1"/>
    </row>
    <row r="28" spans="1:33" ht="14.25" customHeight="1" x14ac:dyDescent="0.3">
      <c r="A28" s="44"/>
      <c r="B28" s="59"/>
      <c r="C28" s="59"/>
      <c r="D28" s="60"/>
      <c r="E28" s="60"/>
      <c r="F28" s="47"/>
      <c r="G28" s="24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1"/>
    </row>
    <row r="29" spans="1:33" ht="14.25" customHeight="1" x14ac:dyDescent="0.3">
      <c r="A29" s="44"/>
      <c r="B29" s="59"/>
      <c r="C29" s="59"/>
      <c r="D29" s="60"/>
      <c r="E29" s="60"/>
      <c r="F29" s="47"/>
      <c r="G29" s="24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1"/>
    </row>
    <row r="30" spans="1:33" ht="14.25" customHeight="1" x14ac:dyDescent="0.3">
      <c r="A30" s="44"/>
      <c r="B30" s="59"/>
      <c r="C30" s="59"/>
      <c r="D30" s="60"/>
      <c r="E30" s="60"/>
      <c r="F30" s="47"/>
      <c r="G30" s="24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1"/>
    </row>
    <row r="31" spans="1:33" ht="14.25" customHeight="1" x14ac:dyDescent="0.3">
      <c r="A31" s="44"/>
      <c r="B31" s="59"/>
      <c r="C31" s="59"/>
      <c r="D31" s="60"/>
      <c r="E31" s="60"/>
      <c r="F31" s="47"/>
      <c r="G31" s="24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1"/>
    </row>
    <row r="32" spans="1:33" ht="14.25" customHeight="1" x14ac:dyDescent="0.3">
      <c r="A32" s="44"/>
      <c r="B32" s="59"/>
      <c r="C32" s="59"/>
      <c r="D32" s="60"/>
      <c r="E32" s="60"/>
      <c r="F32" s="47"/>
      <c r="G32" s="24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1"/>
    </row>
    <row r="33" spans="1:33" ht="14.25" customHeight="1" x14ac:dyDescent="0.3">
      <c r="A33" s="44"/>
      <c r="B33" s="59"/>
      <c r="C33" s="59"/>
      <c r="D33" s="60"/>
      <c r="E33" s="60"/>
      <c r="F33" s="47"/>
      <c r="G33" s="24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1"/>
    </row>
    <row r="34" spans="1:33" ht="14.25" customHeight="1" x14ac:dyDescent="0.3">
      <c r="A34" s="44"/>
      <c r="B34" s="59"/>
      <c r="C34" s="59"/>
      <c r="D34" s="60"/>
      <c r="E34" s="60"/>
      <c r="F34" s="47"/>
      <c r="G34" s="24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1"/>
    </row>
    <row r="35" spans="1:33" ht="14.25" customHeight="1" x14ac:dyDescent="0.3">
      <c r="A35" s="44"/>
      <c r="B35" s="59"/>
      <c r="C35" s="59"/>
      <c r="D35" s="60"/>
      <c r="E35" s="60"/>
      <c r="F35" s="47"/>
      <c r="G35" s="24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1"/>
    </row>
    <row r="36" spans="1:33" ht="14.25" customHeight="1" x14ac:dyDescent="0.3">
      <c r="A36" s="44"/>
      <c r="B36" s="59"/>
      <c r="C36" s="59"/>
      <c r="D36" s="60"/>
      <c r="E36" s="60"/>
      <c r="F36" s="47"/>
      <c r="G36" s="24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1"/>
    </row>
    <row r="37" spans="1:33" ht="14.25" customHeight="1" x14ac:dyDescent="0.3">
      <c r="A37" s="44"/>
      <c r="B37" s="59"/>
      <c r="C37" s="59"/>
      <c r="D37" s="60"/>
      <c r="E37" s="60"/>
      <c r="F37" s="47"/>
      <c r="G37" s="24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1"/>
    </row>
    <row r="38" spans="1:33" ht="14.25" customHeight="1" x14ac:dyDescent="0.3">
      <c r="A38" s="44"/>
      <c r="B38" s="59"/>
      <c r="C38" s="59"/>
      <c r="D38" s="60"/>
      <c r="E38" s="60"/>
      <c r="F38" s="47"/>
      <c r="G38" s="24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1"/>
    </row>
    <row r="39" spans="1:33" ht="14.25" customHeight="1" x14ac:dyDescent="0.3">
      <c r="A39" s="44"/>
      <c r="B39" s="59"/>
      <c r="C39" s="59"/>
      <c r="D39" s="60"/>
      <c r="E39" s="60"/>
      <c r="F39" s="47"/>
      <c r="G39" s="24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1"/>
    </row>
    <row r="40" spans="1:33" ht="14.25" customHeight="1" x14ac:dyDescent="0.3">
      <c r="A40" s="44"/>
      <c r="B40" s="59"/>
      <c r="C40" s="59"/>
      <c r="D40" s="60"/>
      <c r="E40" s="60"/>
      <c r="F40" s="47"/>
      <c r="G40" s="24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1"/>
    </row>
    <row r="41" spans="1:33" ht="14.25" customHeight="1" x14ac:dyDescent="0.3">
      <c r="A41" s="44"/>
      <c r="B41" s="59"/>
      <c r="C41" s="59"/>
      <c r="D41" s="60"/>
      <c r="E41" s="60"/>
      <c r="F41" s="47"/>
      <c r="G41" s="24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1"/>
    </row>
    <row r="42" spans="1:33" ht="14.25" customHeight="1" x14ac:dyDescent="0.3">
      <c r="A42" s="44"/>
      <c r="B42" s="59"/>
      <c r="C42" s="59"/>
      <c r="D42" s="60"/>
      <c r="E42" s="60"/>
      <c r="F42" s="47"/>
      <c r="G42" s="24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1"/>
    </row>
    <row r="43" spans="1:33" ht="14.25" customHeight="1" x14ac:dyDescent="0.3">
      <c r="A43" s="44"/>
      <c r="B43" s="59"/>
      <c r="C43" s="59"/>
      <c r="D43" s="60"/>
      <c r="E43" s="60"/>
      <c r="F43" s="47"/>
      <c r="G43" s="24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1"/>
    </row>
    <row r="44" spans="1:33" ht="14.25" customHeight="1" x14ac:dyDescent="0.3">
      <c r="A44" s="44"/>
      <c r="B44" s="59"/>
      <c r="C44" s="59"/>
      <c r="D44" s="60"/>
      <c r="E44" s="60"/>
      <c r="F44" s="47"/>
      <c r="G44" s="24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1"/>
    </row>
    <row r="45" spans="1:33" ht="14.25" customHeight="1" x14ac:dyDescent="0.3">
      <c r="A45" s="44"/>
      <c r="B45" s="59"/>
      <c r="C45" s="59"/>
      <c r="D45" s="60"/>
      <c r="E45" s="60"/>
      <c r="F45" s="47"/>
      <c r="G45" s="24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1"/>
    </row>
    <row r="46" spans="1:33" ht="14.25" customHeight="1" x14ac:dyDescent="0.3">
      <c r="A46" s="44"/>
      <c r="B46" s="59"/>
      <c r="C46" s="59"/>
      <c r="D46" s="60"/>
      <c r="E46" s="60"/>
      <c r="F46" s="47"/>
      <c r="G46" s="24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1"/>
    </row>
    <row r="47" spans="1:33" ht="14.25" customHeight="1" x14ac:dyDescent="0.3">
      <c r="A47" s="44"/>
      <c r="B47" s="59"/>
      <c r="C47" s="59"/>
      <c r="D47" s="60"/>
      <c r="E47" s="60"/>
      <c r="F47" s="47"/>
      <c r="G47" s="24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1"/>
    </row>
    <row r="48" spans="1:33" ht="14.25" customHeight="1" x14ac:dyDescent="0.3">
      <c r="A48" s="44"/>
      <c r="B48" s="59"/>
      <c r="C48" s="59"/>
      <c r="D48" s="60"/>
      <c r="E48" s="60"/>
      <c r="F48" s="47"/>
      <c r="G48" s="24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1"/>
    </row>
    <row r="49" spans="1:33" ht="14.25" customHeight="1" x14ac:dyDescent="0.3">
      <c r="A49" s="44"/>
      <c r="B49" s="59"/>
      <c r="C49" s="59"/>
      <c r="D49" s="60"/>
      <c r="E49" s="60"/>
      <c r="F49" s="47"/>
      <c r="G49" s="24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1"/>
    </row>
    <row r="50" spans="1:33" s="187" customFormat="1" ht="14.25" customHeight="1" x14ac:dyDescent="0.3">
      <c r="A50" s="44"/>
      <c r="B50" s="59"/>
      <c r="C50" s="59"/>
      <c r="D50" s="60"/>
      <c r="E50" s="60"/>
      <c r="F50" s="47"/>
      <c r="G50" s="99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1"/>
    </row>
    <row r="51" spans="1:33" s="187" customFormat="1" ht="14.25" customHeight="1" x14ac:dyDescent="0.3">
      <c r="A51" s="44"/>
      <c r="B51" s="59"/>
      <c r="C51" s="59"/>
      <c r="D51" s="60"/>
      <c r="E51" s="60"/>
      <c r="F51" s="47"/>
      <c r="G51" s="99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99"/>
      <c r="W51" s="99"/>
      <c r="X51" s="99"/>
      <c r="Y51" s="99"/>
      <c r="Z51" s="99"/>
      <c r="AA51" s="99"/>
      <c r="AB51" s="99"/>
      <c r="AC51" s="99"/>
      <c r="AD51" s="99"/>
      <c r="AE51" s="99"/>
      <c r="AF51" s="99"/>
      <c r="AG51" s="1"/>
    </row>
    <row r="52" spans="1:33" s="187" customFormat="1" ht="14.25" customHeight="1" x14ac:dyDescent="0.3">
      <c r="A52" s="44"/>
      <c r="B52" s="59"/>
      <c r="C52" s="59"/>
      <c r="D52" s="60"/>
      <c r="E52" s="60"/>
      <c r="F52" s="47"/>
      <c r="G52" s="99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99"/>
      <c r="W52" s="99"/>
      <c r="X52" s="99"/>
      <c r="Y52" s="99"/>
      <c r="Z52" s="99"/>
      <c r="AA52" s="99"/>
      <c r="AB52" s="99"/>
      <c r="AC52" s="99"/>
      <c r="AD52" s="99"/>
      <c r="AE52" s="99"/>
      <c r="AF52" s="99"/>
      <c r="AG52" s="1"/>
    </row>
    <row r="53" spans="1:33" s="187" customFormat="1" ht="14.25" customHeight="1" x14ac:dyDescent="0.3">
      <c r="A53" s="44"/>
      <c r="B53" s="59"/>
      <c r="C53" s="59"/>
      <c r="D53" s="60"/>
      <c r="E53" s="60"/>
      <c r="F53" s="47"/>
      <c r="G53" s="99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99"/>
      <c r="W53" s="99"/>
      <c r="X53" s="99"/>
      <c r="Y53" s="99"/>
      <c r="Z53" s="99"/>
      <c r="AA53" s="99"/>
      <c r="AB53" s="99"/>
      <c r="AC53" s="99"/>
      <c r="AD53" s="99"/>
      <c r="AE53" s="99"/>
      <c r="AF53" s="99"/>
      <c r="AG53" s="1"/>
    </row>
    <row r="54" spans="1:33" s="187" customFormat="1" ht="14.25" customHeight="1" x14ac:dyDescent="0.3">
      <c r="A54" s="44"/>
      <c r="B54" s="59"/>
      <c r="C54" s="59"/>
      <c r="D54" s="60"/>
      <c r="E54" s="60"/>
      <c r="F54" s="47"/>
      <c r="G54" s="99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99"/>
      <c r="W54" s="99"/>
      <c r="X54" s="99"/>
      <c r="Y54" s="99"/>
      <c r="Z54" s="99"/>
      <c r="AA54" s="99"/>
      <c r="AB54" s="99"/>
      <c r="AC54" s="99"/>
      <c r="AD54" s="99"/>
      <c r="AE54" s="99"/>
      <c r="AF54" s="99"/>
      <c r="AG54" s="1"/>
    </row>
    <row r="55" spans="1:33" ht="14.25" customHeight="1" x14ac:dyDescent="0.3">
      <c r="A55" s="44"/>
      <c r="B55" s="59"/>
      <c r="C55" s="59"/>
      <c r="D55" s="60"/>
      <c r="E55" s="60"/>
      <c r="F55" s="47"/>
      <c r="G55" s="24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1"/>
    </row>
    <row r="56" spans="1:33" ht="14.25" customHeight="1" x14ac:dyDescent="0.3">
      <c r="A56" s="44"/>
      <c r="B56" s="59"/>
      <c r="C56" s="59"/>
      <c r="D56" s="60"/>
      <c r="E56" s="60"/>
      <c r="F56" s="47"/>
      <c r="G56" s="24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1"/>
    </row>
    <row r="57" spans="1:33" ht="14.25" customHeight="1" x14ac:dyDescent="0.3">
      <c r="A57" s="44"/>
      <c r="B57" s="59"/>
      <c r="C57" s="59"/>
      <c r="D57" s="60"/>
      <c r="E57" s="60"/>
      <c r="F57" s="47"/>
      <c r="G57" s="24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1"/>
    </row>
    <row r="58" spans="1:33" ht="14.25" customHeight="1" x14ac:dyDescent="0.3">
      <c r="A58" s="44"/>
      <c r="B58" s="59"/>
      <c r="C58" s="59"/>
      <c r="D58" s="60"/>
      <c r="E58" s="60"/>
      <c r="F58" s="47"/>
      <c r="G58" s="24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1"/>
    </row>
    <row r="59" spans="1:33" ht="14.25" customHeight="1" x14ac:dyDescent="0.3">
      <c r="A59" s="44"/>
      <c r="B59" s="59"/>
      <c r="C59" s="59"/>
      <c r="D59" s="60"/>
      <c r="E59" s="60"/>
      <c r="F59" s="47"/>
      <c r="G59" s="24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1"/>
    </row>
    <row r="60" spans="1:33" ht="14.25" customHeight="1" x14ac:dyDescent="0.3">
      <c r="A60" s="44"/>
      <c r="B60" s="59"/>
      <c r="C60" s="59"/>
      <c r="D60" s="60"/>
      <c r="E60" s="60"/>
      <c r="F60" s="47"/>
      <c r="G60" s="24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1"/>
    </row>
    <row r="61" spans="1:33" ht="14.25" customHeight="1" x14ac:dyDescent="0.3">
      <c r="A61" s="24"/>
      <c r="B61" s="44"/>
      <c r="C61" s="44"/>
      <c r="D61" s="44"/>
      <c r="E61" s="44"/>
      <c r="F61" s="47"/>
      <c r="G61" s="24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1"/>
    </row>
    <row r="62" spans="1:33" ht="42" customHeight="1" x14ac:dyDescent="0.3">
      <c r="A62" s="302" t="s">
        <v>146</v>
      </c>
      <c r="B62" s="302"/>
      <c r="C62" s="302"/>
      <c r="D62" s="302"/>
      <c r="E62" s="302"/>
      <c r="F62" s="302"/>
      <c r="G62" s="24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1"/>
    </row>
    <row r="63" spans="1:33" ht="41.25" customHeight="1" x14ac:dyDescent="0.3">
      <c r="A63" s="25" t="s">
        <v>72</v>
      </c>
      <c r="B63" s="63" t="s">
        <v>27</v>
      </c>
      <c r="C63" s="63" t="s">
        <v>25</v>
      </c>
      <c r="D63" s="63" t="s">
        <v>73</v>
      </c>
      <c r="E63" s="63" t="s">
        <v>74</v>
      </c>
      <c r="F63" s="63" t="s">
        <v>75</v>
      </c>
      <c r="G63" s="24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1"/>
    </row>
    <row r="64" spans="1:33" ht="13.5" customHeight="1" x14ac:dyDescent="0.3">
      <c r="A64" s="213" t="s">
        <v>147</v>
      </c>
      <c r="B64" s="214">
        <v>330662</v>
      </c>
      <c r="C64" s="214">
        <v>1102719</v>
      </c>
      <c r="D64" s="214">
        <v>10515117</v>
      </c>
      <c r="E64" s="125">
        <f>B64/C64</f>
        <v>0.29986061725607338</v>
      </c>
      <c r="F64" s="125">
        <f>C64/D64</f>
        <v>0.10486987448641798</v>
      </c>
      <c r="G64" s="62"/>
      <c r="H64" s="47"/>
      <c r="I64" s="44"/>
      <c r="J64" s="24"/>
      <c r="K64" s="24"/>
      <c r="L64" s="53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</row>
    <row r="65" spans="1:32" ht="13.5" customHeight="1" x14ac:dyDescent="0.3">
      <c r="A65" s="213" t="s">
        <v>149</v>
      </c>
      <c r="B65" s="214">
        <v>328522</v>
      </c>
      <c r="C65" s="214">
        <v>1095425</v>
      </c>
      <c r="D65" s="214">
        <v>10630373</v>
      </c>
      <c r="E65" s="125">
        <f t="shared" ref="E65:E78" si="2">B65/C65</f>
        <v>0.2999036903484949</v>
      </c>
      <c r="F65" s="125">
        <f t="shared" ref="F65:F79" si="3">C65/D65</f>
        <v>0.10304671341259615</v>
      </c>
      <c r="G65" s="24"/>
      <c r="H65" s="44"/>
      <c r="I65" s="44"/>
      <c r="J65" s="24"/>
      <c r="K65" s="24"/>
      <c r="L65" s="53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</row>
    <row r="66" spans="1:32" ht="13.5" customHeight="1" x14ac:dyDescent="0.3">
      <c r="A66" s="213" t="s">
        <v>148</v>
      </c>
      <c r="B66" s="214">
        <v>332894</v>
      </c>
      <c r="C66" s="214">
        <v>1110572</v>
      </c>
      <c r="D66" s="214">
        <v>10864349</v>
      </c>
      <c r="E66" s="125">
        <f t="shared" si="2"/>
        <v>0.29975003871878636</v>
      </c>
      <c r="F66" s="125">
        <f t="shared" si="3"/>
        <v>0.10222167936615438</v>
      </c>
      <c r="G66" s="24"/>
      <c r="H66" s="44"/>
      <c r="I66" s="44"/>
      <c r="J66" s="24"/>
      <c r="K66" s="24"/>
      <c r="L66" s="53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</row>
    <row r="67" spans="1:32" ht="13.5" customHeight="1" x14ac:dyDescent="0.3">
      <c r="A67" s="213" t="s">
        <v>150</v>
      </c>
      <c r="B67" s="214">
        <v>332441</v>
      </c>
      <c r="C67" s="214">
        <v>1094515</v>
      </c>
      <c r="D67" s="215">
        <v>10795329</v>
      </c>
      <c r="E67" s="125">
        <f t="shared" si="2"/>
        <v>0.30373361717290309</v>
      </c>
      <c r="F67" s="125">
        <f t="shared" si="3"/>
        <v>0.10138783171869982</v>
      </c>
      <c r="G67" s="24"/>
      <c r="H67" s="44"/>
      <c r="I67" s="310"/>
      <c r="J67" s="310"/>
      <c r="K67" s="310"/>
      <c r="L67" s="310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</row>
    <row r="68" spans="1:32" ht="13.5" customHeight="1" x14ac:dyDescent="0.3">
      <c r="A68" s="213" t="s">
        <v>151</v>
      </c>
      <c r="B68" s="214">
        <v>325911</v>
      </c>
      <c r="C68" s="214">
        <v>1080844</v>
      </c>
      <c r="D68" s="214">
        <v>10761658</v>
      </c>
      <c r="E68" s="125">
        <f t="shared" si="2"/>
        <v>0.30153380136263885</v>
      </c>
      <c r="F68" s="125">
        <f t="shared" si="3"/>
        <v>0.10043470996755333</v>
      </c>
      <c r="G68" s="24"/>
      <c r="H68" s="44"/>
      <c r="I68" s="313" t="s">
        <v>230</v>
      </c>
      <c r="J68" s="314"/>
      <c r="K68" s="314"/>
      <c r="L68" s="31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</row>
    <row r="69" spans="1:32" ht="13.5" customHeight="1" x14ac:dyDescent="0.3">
      <c r="A69" s="213" t="s">
        <v>144</v>
      </c>
      <c r="B69" s="214">
        <v>336132</v>
      </c>
      <c r="C69" s="214">
        <v>1111655</v>
      </c>
      <c r="D69" s="214">
        <v>10986432</v>
      </c>
      <c r="E69" s="125">
        <f t="shared" si="2"/>
        <v>0.30237078949854046</v>
      </c>
      <c r="F69" s="125">
        <f t="shared" si="3"/>
        <v>0.10118435175314425</v>
      </c>
      <c r="G69" s="24"/>
      <c r="H69" s="44"/>
      <c r="I69" s="254" t="s">
        <v>229</v>
      </c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</row>
    <row r="70" spans="1:32" ht="13.5" customHeight="1" x14ac:dyDescent="0.3">
      <c r="A70" s="216" t="s">
        <v>141</v>
      </c>
      <c r="B70" s="215">
        <v>442450</v>
      </c>
      <c r="C70" s="215">
        <v>1442447</v>
      </c>
      <c r="D70" s="215">
        <v>14361217</v>
      </c>
      <c r="E70" s="125">
        <f t="shared" si="2"/>
        <v>0.30673570675387035</v>
      </c>
      <c r="F70" s="125">
        <f t="shared" si="3"/>
        <v>0.10044044317414047</v>
      </c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</row>
    <row r="71" spans="1:32" ht="13.5" customHeight="1" x14ac:dyDescent="0.3">
      <c r="A71" s="213" t="s">
        <v>143</v>
      </c>
      <c r="B71" s="214">
        <v>358752</v>
      </c>
      <c r="C71" s="214">
        <v>1158511</v>
      </c>
      <c r="D71" s="214">
        <v>11671653</v>
      </c>
      <c r="E71" s="125">
        <f t="shared" si="2"/>
        <v>0.30966645979192259</v>
      </c>
      <c r="F71" s="125">
        <f t="shared" si="3"/>
        <v>9.9258519765794959E-2</v>
      </c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</row>
    <row r="72" spans="1:32" ht="13.5" customHeight="1" x14ac:dyDescent="0.3">
      <c r="A72" s="213" t="s">
        <v>140</v>
      </c>
      <c r="B72" s="215">
        <v>373834</v>
      </c>
      <c r="C72" s="215">
        <v>1190377</v>
      </c>
      <c r="D72" s="215">
        <v>12136680</v>
      </c>
      <c r="E72" s="125">
        <f t="shared" si="2"/>
        <v>0.31404672637324144</v>
      </c>
      <c r="F72" s="125">
        <f t="shared" si="3"/>
        <v>9.8080941410665853E-2</v>
      </c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</row>
    <row r="73" spans="1:32" ht="13.5" customHeight="1" x14ac:dyDescent="0.3">
      <c r="A73" s="213" t="s">
        <v>139</v>
      </c>
      <c r="B73" s="214">
        <v>372621</v>
      </c>
      <c r="C73" s="214">
        <v>1173279</v>
      </c>
      <c r="D73" s="214">
        <v>11997375</v>
      </c>
      <c r="E73" s="125">
        <f t="shared" si="2"/>
        <v>0.31758942246473343</v>
      </c>
      <c r="F73" s="125">
        <f t="shared" si="3"/>
        <v>9.7794642578063945E-2</v>
      </c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</row>
    <row r="74" spans="1:32" ht="13.5" customHeight="1" x14ac:dyDescent="0.3">
      <c r="A74" s="213" t="s">
        <v>138</v>
      </c>
      <c r="B74" s="214">
        <v>374253</v>
      </c>
      <c r="C74" s="214">
        <v>1180018</v>
      </c>
      <c r="D74" s="214">
        <v>12367361</v>
      </c>
      <c r="E74" s="125">
        <f t="shared" si="2"/>
        <v>0.31715872130764106</v>
      </c>
      <c r="F74" s="125">
        <f t="shared" si="3"/>
        <v>9.541388821754293E-2</v>
      </c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</row>
    <row r="75" spans="1:32" ht="13.5" customHeight="1" x14ac:dyDescent="0.3">
      <c r="A75" s="213" t="s">
        <v>137</v>
      </c>
      <c r="B75" s="214">
        <v>387848</v>
      </c>
      <c r="C75" s="214">
        <v>1210169</v>
      </c>
      <c r="D75" s="214">
        <v>12868420</v>
      </c>
      <c r="E75" s="125">
        <f t="shared" si="2"/>
        <v>0.32049077442902602</v>
      </c>
      <c r="F75" s="125">
        <f t="shared" si="3"/>
        <v>9.4041770473764455E-2</v>
      </c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</row>
    <row r="76" spans="1:32" ht="13.5" customHeight="1" x14ac:dyDescent="0.3">
      <c r="A76" s="217" t="s">
        <v>136</v>
      </c>
      <c r="B76" s="218">
        <v>386464</v>
      </c>
      <c r="C76" s="218">
        <v>1214666</v>
      </c>
      <c r="D76" s="218">
        <v>13121286</v>
      </c>
      <c r="E76" s="125">
        <f t="shared" si="2"/>
        <v>0.31816482885007075</v>
      </c>
      <c r="F76" s="125">
        <f t="shared" si="3"/>
        <v>9.2572176233335662E-2</v>
      </c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</row>
    <row r="77" spans="1:32" ht="13.5" customHeight="1" x14ac:dyDescent="0.3">
      <c r="A77" s="219" t="s">
        <v>134</v>
      </c>
      <c r="B77" s="251">
        <v>380615</v>
      </c>
      <c r="C77" s="251">
        <v>1202135</v>
      </c>
      <c r="D77" s="251">
        <v>12916003</v>
      </c>
      <c r="E77" s="252">
        <f t="shared" si="2"/>
        <v>0.31661585429257111</v>
      </c>
      <c r="F77" s="252">
        <f t="shared" si="3"/>
        <v>9.3073298295145948E-2</v>
      </c>
      <c r="G77" s="24"/>
      <c r="H77" s="24"/>
      <c r="I77" s="24"/>
      <c r="J77" s="24"/>
      <c r="K77" s="64"/>
      <c r="L77" s="47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</row>
    <row r="78" spans="1:32" ht="13.5" customHeight="1" x14ac:dyDescent="0.3">
      <c r="A78" s="219" t="s">
        <v>135</v>
      </c>
      <c r="B78" s="220">
        <v>391053</v>
      </c>
      <c r="C78" s="220">
        <v>1221031</v>
      </c>
      <c r="D78" s="220">
        <v>13175495</v>
      </c>
      <c r="E78" s="253">
        <f t="shared" si="2"/>
        <v>0.32026459606676655</v>
      </c>
      <c r="F78" s="253">
        <f t="shared" si="3"/>
        <v>9.2674392878597731E-2</v>
      </c>
      <c r="G78" s="24"/>
      <c r="H78" s="24"/>
      <c r="I78" s="24"/>
      <c r="J78" s="24"/>
      <c r="K78" s="62"/>
      <c r="L78" s="47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</row>
    <row r="79" spans="1:32" s="187" customFormat="1" ht="13.5" customHeight="1" x14ac:dyDescent="0.3">
      <c r="A79" s="219" t="s">
        <v>228</v>
      </c>
      <c r="B79" s="220">
        <v>399164</v>
      </c>
      <c r="C79" s="220">
        <v>1243830</v>
      </c>
      <c r="D79" s="220">
        <v>13458337</v>
      </c>
      <c r="E79" s="253">
        <f t="shared" ref="E79" si="4">B79/C79</f>
        <v>0.32091523761285706</v>
      </c>
      <c r="F79" s="253">
        <f t="shared" si="3"/>
        <v>9.2420779773905198E-2</v>
      </c>
      <c r="G79" s="99"/>
      <c r="H79" s="99"/>
      <c r="I79" s="99"/>
      <c r="J79" s="99"/>
      <c r="K79" s="62"/>
      <c r="L79" s="47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99"/>
      <c r="Z79" s="99"/>
      <c r="AA79" s="99"/>
      <c r="AB79" s="99"/>
      <c r="AC79" s="99"/>
      <c r="AD79" s="99"/>
      <c r="AE79" s="99"/>
      <c r="AF79" s="99"/>
    </row>
    <row r="80" spans="1:32" ht="13.5" customHeight="1" x14ac:dyDescent="0.3">
      <c r="A80" s="320" t="s">
        <v>145</v>
      </c>
      <c r="B80" s="320"/>
      <c r="C80" s="320"/>
      <c r="D80" s="196"/>
      <c r="E80" s="197"/>
      <c r="F80" s="198"/>
      <c r="G80" s="24"/>
      <c r="H80" s="24"/>
      <c r="I80" s="24"/>
      <c r="J80" s="24"/>
      <c r="K80" s="62"/>
      <c r="L80" s="47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</row>
    <row r="81" spans="1:32" ht="13.5" customHeight="1" x14ac:dyDescent="0.3">
      <c r="A81" s="320" t="s">
        <v>142</v>
      </c>
      <c r="B81" s="320"/>
      <c r="C81" s="320"/>
      <c r="D81" s="196"/>
      <c r="E81" s="197"/>
      <c r="F81" s="198"/>
      <c r="G81" s="24"/>
      <c r="H81" s="196"/>
      <c r="I81" s="196"/>
      <c r="J81" s="196"/>
      <c r="K81" s="197"/>
      <c r="L81" s="198"/>
      <c r="M81" s="199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</row>
    <row r="82" spans="1:32" ht="13.5" customHeight="1" x14ac:dyDescent="0.3">
      <c r="A82" s="320" t="s">
        <v>152</v>
      </c>
      <c r="B82" s="320"/>
      <c r="C82" s="320"/>
      <c r="D82" s="44"/>
      <c r="E82" s="44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</row>
    <row r="83" spans="1:32" ht="15.75" customHeight="1" x14ac:dyDescent="0.3">
      <c r="A83" s="200" t="s">
        <v>76</v>
      </c>
      <c r="B83" s="201"/>
      <c r="C83" s="201"/>
      <c r="D83" s="44"/>
      <c r="E83" s="4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</row>
    <row r="84" spans="1:32" s="187" customFormat="1" ht="15.75" customHeight="1" x14ac:dyDescent="0.3">
      <c r="A84"/>
      <c r="B84"/>
      <c r="C84"/>
      <c r="D84" s="66"/>
      <c r="E84" s="44"/>
      <c r="F84"/>
      <c r="G84" s="99"/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99"/>
      <c r="Z84" s="99"/>
      <c r="AA84" s="99"/>
      <c r="AB84" s="99"/>
      <c r="AC84" s="99"/>
      <c r="AD84" s="99"/>
      <c r="AE84" s="99"/>
      <c r="AF84" s="99"/>
    </row>
    <row r="85" spans="1:32" s="187" customFormat="1" ht="10.5" customHeight="1" x14ac:dyDescent="0.3">
      <c r="A85" s="65"/>
      <c r="B85" s="44"/>
      <c r="C85" s="44"/>
      <c r="D85" s="44"/>
      <c r="E85" s="44"/>
      <c r="F85"/>
      <c r="G85" s="99"/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99"/>
      <c r="Z85" s="99"/>
      <c r="AA85" s="99"/>
      <c r="AB85" s="99"/>
      <c r="AC85" s="99"/>
      <c r="AD85" s="99"/>
      <c r="AE85" s="99"/>
      <c r="AF85" s="99"/>
    </row>
    <row r="86" spans="1:32" s="187" customFormat="1" ht="20.25" customHeight="1" x14ac:dyDescent="0.3">
      <c r="A86" s="321" t="s">
        <v>77</v>
      </c>
      <c r="B86" s="321"/>
      <c r="C86" s="321"/>
      <c r="D86" s="321"/>
      <c r="E86" s="321"/>
      <c r="F86"/>
      <c r="G86" s="99"/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99"/>
      <c r="Z86" s="99"/>
      <c r="AA86" s="99"/>
      <c r="AB86" s="99"/>
      <c r="AC86" s="99"/>
      <c r="AD86" s="99"/>
      <c r="AE86" s="99"/>
      <c r="AF86" s="99"/>
    </row>
    <row r="87" spans="1:32" ht="39.75" customHeight="1" x14ac:dyDescent="0.3">
      <c r="A87" s="25" t="s">
        <v>78</v>
      </c>
      <c r="B87" s="211" t="s">
        <v>79</v>
      </c>
      <c r="C87" s="63" t="s">
        <v>80</v>
      </c>
      <c r="D87" s="211" t="s">
        <v>81</v>
      </c>
      <c r="E87" s="63" t="s">
        <v>82</v>
      </c>
      <c r="G87" s="24"/>
      <c r="H87" s="47"/>
      <c r="I87" s="47"/>
      <c r="J87" s="47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</row>
    <row r="88" spans="1:32" ht="13.5" customHeight="1" x14ac:dyDescent="0.3">
      <c r="A88" s="40">
        <v>2009</v>
      </c>
      <c r="B88" s="67">
        <v>258112</v>
      </c>
      <c r="C88" s="68"/>
      <c r="D88" s="69">
        <v>4227920</v>
      </c>
      <c r="E88" s="68">
        <f>B88/D88</f>
        <v>6.1049404908323716E-2</v>
      </c>
      <c r="G88" s="24"/>
      <c r="H88" s="47"/>
      <c r="I88" s="47"/>
      <c r="J88" s="47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</row>
    <row r="89" spans="1:32" ht="13.5" customHeight="1" x14ac:dyDescent="0.3">
      <c r="A89" s="40">
        <v>2010</v>
      </c>
      <c r="B89" s="67">
        <v>254548</v>
      </c>
      <c r="C89" s="68">
        <f>B89/B88-1</f>
        <v>-1.3807959335482289E-2</v>
      </c>
      <c r="D89" s="69">
        <v>4345993</v>
      </c>
      <c r="E89" s="68">
        <f t="shared" ref="E89:E104" si="5">B89/D89</f>
        <v>5.8570734007164761E-2</v>
      </c>
      <c r="G89" s="24"/>
      <c r="H89" s="47"/>
      <c r="I89" s="47"/>
      <c r="J89" s="47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</row>
    <row r="90" spans="1:32" ht="13.5" customHeight="1" x14ac:dyDescent="0.3">
      <c r="A90" s="40">
        <v>2011</v>
      </c>
      <c r="B90" s="67">
        <v>299715</v>
      </c>
      <c r="C90" s="68">
        <f>B90/B89-1</f>
        <v>0.17744001131417253</v>
      </c>
      <c r="D90" s="69">
        <v>4658957</v>
      </c>
      <c r="E90" s="68">
        <f t="shared" si="5"/>
        <v>6.4330922135576701E-2</v>
      </c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</row>
    <row r="91" spans="1:32" ht="13.5" customHeight="1" x14ac:dyDescent="0.3">
      <c r="A91" s="40">
        <v>2012</v>
      </c>
      <c r="B91" s="67">
        <v>295771</v>
      </c>
      <c r="C91" s="68">
        <f t="shared" ref="C91:C102" si="6">B91/B90-1</f>
        <v>-1.3159167876149014E-2</v>
      </c>
      <c r="D91" s="69">
        <v>4721234</v>
      </c>
      <c r="E91" s="68">
        <f t="shared" si="5"/>
        <v>6.2646968991581439E-2</v>
      </c>
      <c r="G91" s="187"/>
      <c r="H91" s="187"/>
      <c r="I91" s="187"/>
      <c r="J91" s="187"/>
      <c r="K91" s="187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</row>
    <row r="92" spans="1:32" ht="13.5" customHeight="1" x14ac:dyDescent="0.3">
      <c r="A92" s="40">
        <v>2013</v>
      </c>
      <c r="B92" s="67">
        <v>285750</v>
      </c>
      <c r="C92" s="68">
        <f t="shared" si="6"/>
        <v>-3.3880941674471088E-2</v>
      </c>
      <c r="D92" s="69">
        <v>4565337</v>
      </c>
      <c r="E92" s="68">
        <f t="shared" si="5"/>
        <v>6.2591217252965112E-2</v>
      </c>
      <c r="G92" s="266"/>
      <c r="H92" s="315" t="s">
        <v>131</v>
      </c>
      <c r="I92" s="315"/>
      <c r="J92" s="315"/>
      <c r="K92" s="315"/>
      <c r="L92" s="315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</row>
    <row r="93" spans="1:32" ht="13.5" customHeight="1" x14ac:dyDescent="0.3">
      <c r="A93" s="40">
        <v>2014</v>
      </c>
      <c r="B93" s="67">
        <v>290071</v>
      </c>
      <c r="C93" s="68">
        <f t="shared" si="6"/>
        <v>1.5121609798775193E-2</v>
      </c>
      <c r="D93" s="69">
        <v>4840018</v>
      </c>
      <c r="E93" s="68">
        <f t="shared" si="5"/>
        <v>5.9931801906521837E-2</v>
      </c>
      <c r="G93" s="268"/>
      <c r="H93" s="315"/>
      <c r="I93" s="315"/>
      <c r="J93" s="315"/>
      <c r="K93" s="315"/>
      <c r="L93" s="315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</row>
    <row r="94" spans="1:32" ht="13.5" customHeight="1" x14ac:dyDescent="0.3">
      <c r="A94" s="40">
        <v>2015</v>
      </c>
      <c r="B94" s="67">
        <v>296263</v>
      </c>
      <c r="C94" s="68">
        <f t="shared" si="6"/>
        <v>2.1346497926369778E-2</v>
      </c>
      <c r="D94" s="69">
        <v>4801929</v>
      </c>
      <c r="E94" s="68">
        <f t="shared" si="5"/>
        <v>6.169666398649376E-2</v>
      </c>
      <c r="G94" s="267"/>
      <c r="H94" s="260" t="s">
        <v>231</v>
      </c>
      <c r="I94" s="47"/>
      <c r="J94" s="47"/>
      <c r="K94" s="47"/>
      <c r="L94" s="99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</row>
    <row r="95" spans="1:32" ht="13.5" customHeight="1" x14ac:dyDescent="0.3">
      <c r="A95" s="40">
        <v>2016</v>
      </c>
      <c r="B95" s="67">
        <v>323362</v>
      </c>
      <c r="C95" s="68">
        <f t="shared" si="6"/>
        <v>9.146940387426028E-2</v>
      </c>
      <c r="D95" s="69">
        <v>4859592</v>
      </c>
      <c r="E95" s="68">
        <f t="shared" si="5"/>
        <v>6.6540977102604495E-2</v>
      </c>
      <c r="G95" s="267"/>
      <c r="H95" s="267"/>
      <c r="I95" s="267"/>
      <c r="J95" s="267"/>
      <c r="K95" s="267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</row>
    <row r="96" spans="1:32" ht="13.5" customHeight="1" x14ac:dyDescent="0.3">
      <c r="A96" s="40">
        <v>2017</v>
      </c>
      <c r="B96" s="67">
        <v>319953</v>
      </c>
      <c r="C96" s="68">
        <f t="shared" si="6"/>
        <v>-1.0542364285228367E-2</v>
      </c>
      <c r="D96" s="69">
        <v>4942054</v>
      </c>
      <c r="E96" s="68">
        <f t="shared" si="5"/>
        <v>6.4740895182448438E-2</v>
      </c>
      <c r="G96" s="263"/>
      <c r="H96" s="264"/>
      <c r="I96" s="264"/>
      <c r="J96" s="264"/>
      <c r="K96" s="265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</row>
    <row r="97" spans="1:32" ht="13.5" customHeight="1" x14ac:dyDescent="0.3">
      <c r="A97" s="40">
        <v>2018</v>
      </c>
      <c r="B97" s="67">
        <v>316872</v>
      </c>
      <c r="C97" s="68">
        <f t="shared" si="6"/>
        <v>-9.6295393385903427E-3</v>
      </c>
      <c r="D97" s="69">
        <v>4932996</v>
      </c>
      <c r="E97" s="68">
        <f t="shared" si="5"/>
        <v>6.4235203109834271E-2</v>
      </c>
      <c r="G97" s="24"/>
      <c r="H97" s="47"/>
      <c r="I97" s="47"/>
      <c r="J97" s="47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</row>
    <row r="98" spans="1:32" ht="13.5" customHeight="1" x14ac:dyDescent="0.3">
      <c r="A98" s="40">
        <v>2019</v>
      </c>
      <c r="B98" s="67">
        <v>329470</v>
      </c>
      <c r="C98" s="68">
        <f t="shared" si="6"/>
        <v>3.9757378373602048E-2</v>
      </c>
      <c r="D98" s="69">
        <v>5164759</v>
      </c>
      <c r="E98" s="68">
        <f t="shared" si="5"/>
        <v>6.3791940727534427E-2</v>
      </c>
      <c r="G98" s="47"/>
      <c r="H98" s="47"/>
      <c r="I98" s="47"/>
      <c r="J98" s="47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</row>
    <row r="99" spans="1:32" ht="13.5" customHeight="1" x14ac:dyDescent="0.3">
      <c r="A99" s="40">
        <v>2020</v>
      </c>
      <c r="B99" s="67">
        <v>332427</v>
      </c>
      <c r="C99" s="68">
        <f t="shared" si="6"/>
        <v>8.9750204874494699E-3</v>
      </c>
      <c r="D99" s="69">
        <v>5255451</v>
      </c>
      <c r="E99" s="68">
        <f t="shared" si="5"/>
        <v>6.325375310320655E-2</v>
      </c>
      <c r="G99" s="24"/>
      <c r="H99" s="47"/>
      <c r="I99" s="47"/>
      <c r="J99" s="47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</row>
    <row r="100" spans="1:32" ht="13.5" customHeight="1" x14ac:dyDescent="0.3">
      <c r="A100" s="40">
        <v>2021</v>
      </c>
      <c r="B100" s="67">
        <v>343145</v>
      </c>
      <c r="C100" s="68">
        <f t="shared" si="6"/>
        <v>3.2241665087372473E-2</v>
      </c>
      <c r="D100" s="69">
        <v>5234443</v>
      </c>
      <c r="E100" s="68">
        <f t="shared" si="5"/>
        <v>6.5555208070849177E-2</v>
      </c>
      <c r="G100" s="47"/>
      <c r="H100" s="47"/>
      <c r="I100" s="47"/>
      <c r="J100" s="47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</row>
    <row r="101" spans="1:32" ht="13.5" customHeight="1" x14ac:dyDescent="0.3">
      <c r="A101" s="188">
        <v>2022</v>
      </c>
      <c r="B101" s="189">
        <v>336478</v>
      </c>
      <c r="C101" s="68">
        <f t="shared" si="6"/>
        <v>-1.9429104314502621E-2</v>
      </c>
      <c r="D101" s="190">
        <v>5212103</v>
      </c>
      <c r="E101" s="68">
        <f t="shared" si="5"/>
        <v>6.4557051155742701E-2</v>
      </c>
      <c r="G101" s="47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</row>
    <row r="102" spans="1:32" ht="13.5" customHeight="1" x14ac:dyDescent="0.3">
      <c r="A102" s="192">
        <v>2023</v>
      </c>
      <c r="B102" s="193">
        <v>349568</v>
      </c>
      <c r="C102" s="68">
        <f t="shared" si="6"/>
        <v>3.8902989199888216E-2</v>
      </c>
      <c r="D102" s="257">
        <v>5456500</v>
      </c>
      <c r="E102" s="258">
        <f t="shared" si="5"/>
        <v>6.4064510217172174E-2</v>
      </c>
      <c r="F102" s="141"/>
      <c r="G102" s="47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</row>
    <row r="103" spans="1:32" ht="13.5" customHeight="1" x14ac:dyDescent="0.3">
      <c r="A103" s="192">
        <v>2024</v>
      </c>
      <c r="B103" s="193">
        <v>364458</v>
      </c>
      <c r="C103" s="256">
        <f>B103/B102-1</f>
        <v>4.2595432076162565E-2</v>
      </c>
      <c r="D103" s="194">
        <v>5635143</v>
      </c>
      <c r="E103" s="259">
        <f t="shared" si="5"/>
        <v>6.4675909732902964E-2</v>
      </c>
      <c r="F103" s="141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</row>
    <row r="104" spans="1:32" s="187" customFormat="1" ht="13.5" customHeight="1" x14ac:dyDescent="0.3">
      <c r="A104" s="192">
        <v>2025</v>
      </c>
      <c r="B104" s="255">
        <v>368419</v>
      </c>
      <c r="C104" s="256">
        <f>B104/B103-1</f>
        <v>1.0868193317199681E-2</v>
      </c>
      <c r="D104" s="194">
        <v>6053690</v>
      </c>
      <c r="E104" s="259">
        <f t="shared" si="5"/>
        <v>6.0858583772872413E-2</v>
      </c>
      <c r="G104" s="99"/>
      <c r="H104" s="99"/>
      <c r="I104" s="99"/>
      <c r="J104" s="99"/>
      <c r="K104" s="99"/>
      <c r="L104" s="99"/>
      <c r="M104" s="99"/>
      <c r="N104" s="99"/>
      <c r="O104" s="99"/>
      <c r="P104" s="99"/>
      <c r="Q104" s="99"/>
      <c r="R104" s="99"/>
      <c r="S104" s="99"/>
      <c r="T104" s="99"/>
      <c r="U104" s="99"/>
      <c r="V104" s="99"/>
      <c r="W104" s="99"/>
      <c r="X104" s="99"/>
      <c r="Y104" s="99"/>
      <c r="Z104" s="99"/>
      <c r="AA104" s="99"/>
      <c r="AB104" s="99"/>
      <c r="AC104" s="99"/>
      <c r="AD104" s="99"/>
      <c r="AE104" s="99"/>
      <c r="AF104" s="99"/>
    </row>
    <row r="105" spans="1:32" ht="13.5" customHeight="1" x14ac:dyDescent="0.3">
      <c r="A105" s="322" t="s">
        <v>83</v>
      </c>
      <c r="B105" s="322"/>
      <c r="C105" s="191"/>
      <c r="D105" s="191"/>
      <c r="E105" s="191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</row>
    <row r="106" spans="1:32" ht="13.5" customHeight="1" x14ac:dyDescent="0.3"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</row>
    <row r="107" spans="1:32" ht="13.5" customHeight="1" x14ac:dyDescent="0.3">
      <c r="B107" s="65"/>
      <c r="C107" s="44"/>
      <c r="D107" s="44"/>
      <c r="E107" s="44"/>
      <c r="F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</row>
    <row r="108" spans="1:32" ht="13.5" customHeight="1" x14ac:dyDescent="0.3">
      <c r="A108" s="65"/>
      <c r="B108" s="65"/>
      <c r="C108" s="44"/>
      <c r="D108" s="44"/>
      <c r="E108" s="44"/>
      <c r="F108" s="24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</row>
    <row r="109" spans="1:32" s="141" customFormat="1" ht="13.5" customHeight="1" x14ac:dyDescent="0.3">
      <c r="A109" s="65"/>
      <c r="B109" s="44"/>
      <c r="C109" s="44"/>
      <c r="D109" s="44"/>
      <c r="E109" s="44"/>
      <c r="F109" s="24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</row>
    <row r="110" spans="1:32" s="141" customFormat="1" ht="32.25" customHeight="1" x14ac:dyDescent="0.3">
      <c r="A110" s="289" t="s">
        <v>84</v>
      </c>
      <c r="B110" s="318"/>
      <c r="C110" s="318"/>
      <c r="D110" s="318"/>
      <c r="E110" s="318"/>
      <c r="F110" s="319"/>
      <c r="H110" s="311" t="s">
        <v>234</v>
      </c>
      <c r="I110" s="312"/>
      <c r="J110" s="312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</row>
    <row r="111" spans="1:32" ht="15.75" customHeight="1" x14ac:dyDescent="0.3">
      <c r="A111" s="25" t="s">
        <v>78</v>
      </c>
      <c r="B111" s="72">
        <v>2021</v>
      </c>
      <c r="C111" s="72">
        <v>2022</v>
      </c>
      <c r="D111" s="72">
        <v>2023</v>
      </c>
      <c r="E111" s="72">
        <v>2024</v>
      </c>
      <c r="F111" s="72">
        <v>2025</v>
      </c>
      <c r="G111" s="44"/>
      <c r="I111" s="262" t="s">
        <v>235</v>
      </c>
      <c r="J111" s="221" t="s">
        <v>153</v>
      </c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</row>
    <row r="112" spans="1:32" ht="17.25" customHeight="1" x14ac:dyDescent="0.3">
      <c r="A112" s="18" t="s">
        <v>85</v>
      </c>
      <c r="B112" s="74">
        <v>353.4</v>
      </c>
      <c r="C112" s="74">
        <v>240.2</v>
      </c>
      <c r="D112" s="74">
        <v>442.505</v>
      </c>
      <c r="E112" s="74">
        <v>3838.569</v>
      </c>
      <c r="F112" s="74">
        <v>4099.0109999999995</v>
      </c>
      <c r="G112" s="44"/>
      <c r="H112" s="70"/>
      <c r="I112" s="47">
        <f t="shared" ref="I112:I123" si="7">F112/E112-1</f>
        <v>6.7848721750214613E-2</v>
      </c>
      <c r="J112" s="210">
        <f>F112/$F$123</f>
        <v>4.7888542241730772E-3</v>
      </c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</row>
    <row r="113" spans="1:32" ht="17.25" customHeight="1" x14ac:dyDescent="0.3">
      <c r="A113" s="18" t="s">
        <v>86</v>
      </c>
      <c r="B113" s="74">
        <v>17580.2</v>
      </c>
      <c r="C113" s="74">
        <v>17422.400000000001</v>
      </c>
      <c r="D113" s="74">
        <v>18419.506000000001</v>
      </c>
      <c r="E113" s="74">
        <v>18166.385999999959</v>
      </c>
      <c r="F113" s="74">
        <v>19067.965000000069</v>
      </c>
      <c r="G113" s="44"/>
      <c r="H113" s="47"/>
      <c r="I113" s="47">
        <f t="shared" si="7"/>
        <v>4.9628968579667587E-2</v>
      </c>
      <c r="J113" s="210">
        <f t="shared" ref="J113:J123" si="8">F113/$F$123</f>
        <v>2.2277008950850517E-2</v>
      </c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</row>
    <row r="114" spans="1:32" ht="17.25" customHeight="1" x14ac:dyDescent="0.3">
      <c r="A114" s="18" t="s">
        <v>87</v>
      </c>
      <c r="B114" s="74">
        <v>47908.7</v>
      </c>
      <c r="C114" s="74">
        <v>38138.400000000001</v>
      </c>
      <c r="D114" s="74">
        <v>37238.515999999901</v>
      </c>
      <c r="E114" s="74">
        <v>37762.794999999998</v>
      </c>
      <c r="F114" s="74">
        <v>34758.332000000002</v>
      </c>
      <c r="G114" s="44"/>
      <c r="H114" s="47"/>
      <c r="I114" s="47">
        <f t="shared" si="7"/>
        <v>-7.9561457249125667E-2</v>
      </c>
      <c r="J114" s="210">
        <f t="shared" si="8"/>
        <v>4.0607986907917608E-2</v>
      </c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</row>
    <row r="115" spans="1:32" ht="17.25" customHeight="1" x14ac:dyDescent="0.3">
      <c r="A115" s="18" t="s">
        <v>88</v>
      </c>
      <c r="B115" s="74">
        <v>79007.3</v>
      </c>
      <c r="C115" s="74">
        <v>114785.3</v>
      </c>
      <c r="D115" s="74">
        <v>109636.936</v>
      </c>
      <c r="E115" s="74">
        <v>110586.49599999991</v>
      </c>
      <c r="F115" s="74">
        <v>131116.34400000001</v>
      </c>
      <c r="G115" s="44"/>
      <c r="H115" s="75"/>
      <c r="I115" s="47">
        <f t="shared" si="7"/>
        <v>0.18564516231710715</v>
      </c>
      <c r="J115" s="210">
        <f t="shared" si="8"/>
        <v>0.15318257448504782</v>
      </c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</row>
    <row r="116" spans="1:32" ht="17.25" customHeight="1" x14ac:dyDescent="0.3">
      <c r="A116" s="18" t="s">
        <v>89</v>
      </c>
      <c r="B116" s="74">
        <v>17435.2</v>
      </c>
      <c r="C116" s="74">
        <v>14236.6</v>
      </c>
      <c r="D116" s="74">
        <v>10817.422</v>
      </c>
      <c r="E116" s="74">
        <v>11396.209999999997</v>
      </c>
      <c r="F116" s="74">
        <v>7708.2039999999988</v>
      </c>
      <c r="G116" s="44"/>
      <c r="H116" s="75"/>
      <c r="I116" s="47">
        <f t="shared" si="7"/>
        <v>-0.32361688666670752</v>
      </c>
      <c r="J116" s="210">
        <f t="shared" si="8"/>
        <v>9.0054565079693144E-3</v>
      </c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</row>
    <row r="117" spans="1:32" ht="17.25" customHeight="1" x14ac:dyDescent="0.3">
      <c r="A117" s="18" t="s">
        <v>90</v>
      </c>
      <c r="B117" s="74">
        <v>571.70000000000005</v>
      </c>
      <c r="C117" s="74">
        <v>1249.4000000000001</v>
      </c>
      <c r="D117" s="74">
        <v>1407.9449999999999</v>
      </c>
      <c r="E117" s="74">
        <v>1518.51</v>
      </c>
      <c r="F117" s="74">
        <v>1512.5249999999999</v>
      </c>
      <c r="G117" s="44"/>
      <c r="H117" s="75"/>
      <c r="I117" s="47">
        <f t="shared" si="7"/>
        <v>-3.9413635735030539E-3</v>
      </c>
      <c r="J117" s="210">
        <f t="shared" si="8"/>
        <v>1.7670754568400483E-3</v>
      </c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</row>
    <row r="118" spans="1:32" ht="17.25" customHeight="1" x14ac:dyDescent="0.3">
      <c r="A118" s="18" t="s">
        <v>91</v>
      </c>
      <c r="B118" s="74">
        <v>6968.2</v>
      </c>
      <c r="C118" s="74">
        <v>7773.9</v>
      </c>
      <c r="D118" s="74">
        <v>8395.982</v>
      </c>
      <c r="E118" s="74">
        <v>10145.590000000002</v>
      </c>
      <c r="F118" s="74">
        <v>10341.31</v>
      </c>
      <c r="G118" s="44"/>
      <c r="H118" s="75"/>
      <c r="I118" s="47">
        <f t="shared" si="7"/>
        <v>1.9291140288538955E-2</v>
      </c>
      <c r="J118" s="210">
        <f t="shared" si="8"/>
        <v>1.208170119011227E-2</v>
      </c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</row>
    <row r="119" spans="1:32" ht="17.25" customHeight="1" x14ac:dyDescent="0.3">
      <c r="A119" s="18" t="s">
        <v>92</v>
      </c>
      <c r="B119" s="74">
        <v>264959.59999999998</v>
      </c>
      <c r="C119" s="74">
        <v>285340.7</v>
      </c>
      <c r="D119" s="74">
        <v>280174.45</v>
      </c>
      <c r="E119" s="74">
        <v>280211.07799999893</v>
      </c>
      <c r="F119" s="74">
        <v>318793.11099999928</v>
      </c>
      <c r="G119" s="44"/>
      <c r="H119" s="76"/>
      <c r="I119" s="47">
        <f t="shared" si="7"/>
        <v>0.13768917801315661</v>
      </c>
      <c r="J119" s="210">
        <f t="shared" si="8"/>
        <v>0.37244441067604439</v>
      </c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</row>
    <row r="120" spans="1:32" ht="17.25" customHeight="1" x14ac:dyDescent="0.3">
      <c r="A120" s="18" t="s">
        <v>93</v>
      </c>
      <c r="B120" s="74">
        <v>56651.4</v>
      </c>
      <c r="C120" s="74">
        <v>29091.1</v>
      </c>
      <c r="D120" s="74">
        <v>26943.923999999999</v>
      </c>
      <c r="E120" s="74">
        <v>23583.783999999971</v>
      </c>
      <c r="F120" s="74">
        <v>12701.674999999999</v>
      </c>
      <c r="G120" s="44"/>
      <c r="H120" s="24"/>
      <c r="I120" s="47">
        <f t="shared" si="7"/>
        <v>-0.4614233661570164</v>
      </c>
      <c r="J120" s="210">
        <f t="shared" si="8"/>
        <v>1.4839303914486585E-2</v>
      </c>
      <c r="K120" s="27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</row>
    <row r="121" spans="1:32" ht="17.25" customHeight="1" x14ac:dyDescent="0.3">
      <c r="A121" s="18" t="s">
        <v>94</v>
      </c>
      <c r="B121" s="77">
        <v>7911.5</v>
      </c>
      <c r="C121" s="77">
        <v>9447.1</v>
      </c>
      <c r="D121" s="77">
        <v>10721.824000000001</v>
      </c>
      <c r="E121" s="77">
        <v>11881.224000000002</v>
      </c>
      <c r="F121" s="77">
        <v>14027.144</v>
      </c>
      <c r="G121" s="24"/>
      <c r="H121" s="99"/>
      <c r="I121" s="47">
        <f t="shared" si="7"/>
        <v>0.18061438787788187</v>
      </c>
      <c r="J121" s="210">
        <f t="shared" si="8"/>
        <v>1.6387842774143332E-2</v>
      </c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</row>
    <row r="122" spans="1:32" ht="17.25" customHeight="1" x14ac:dyDescent="0.3">
      <c r="A122" s="6" t="s">
        <v>95</v>
      </c>
      <c r="B122" s="74">
        <v>190865.9</v>
      </c>
      <c r="C122" s="74">
        <v>223020.5</v>
      </c>
      <c r="D122" s="74">
        <v>235346.600000001</v>
      </c>
      <c r="E122" s="74">
        <v>222557.10399999912</v>
      </c>
      <c r="F122" s="74">
        <v>243396.52799999921</v>
      </c>
      <c r="G122" s="47"/>
      <c r="H122" s="24"/>
      <c r="I122" s="47">
        <f t="shared" si="7"/>
        <v>9.3636301090618934E-2</v>
      </c>
      <c r="J122" s="210">
        <f t="shared" si="8"/>
        <v>0.28435895665121586</v>
      </c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</row>
    <row r="123" spans="1:32" ht="17.25" customHeight="1" x14ac:dyDescent="0.3">
      <c r="A123" s="43" t="s">
        <v>44</v>
      </c>
      <c r="B123" s="78">
        <v>690213.10000000009</v>
      </c>
      <c r="C123" s="78">
        <v>740745.6</v>
      </c>
      <c r="D123" s="78">
        <v>739545.61000000092</v>
      </c>
      <c r="E123" s="78">
        <v>731647.74599999795</v>
      </c>
      <c r="F123" s="78">
        <v>855948.16799999855</v>
      </c>
      <c r="G123" s="47"/>
      <c r="H123" s="24"/>
      <c r="I123" s="47">
        <f t="shared" si="7"/>
        <v>0.16989107487799315</v>
      </c>
      <c r="J123" s="210">
        <f t="shared" si="8"/>
        <v>1</v>
      </c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</row>
    <row r="124" spans="1:32" ht="15.75" customHeight="1" x14ac:dyDescent="0.3">
      <c r="A124" s="261" t="s">
        <v>133</v>
      </c>
      <c r="B124" s="229"/>
      <c r="C124" s="229"/>
      <c r="D124" s="229"/>
      <c r="E124" s="229"/>
      <c r="F124" s="229"/>
      <c r="G124" s="41"/>
      <c r="H124" s="47"/>
      <c r="I124" s="47"/>
      <c r="J124" s="24"/>
      <c r="K124" s="24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</row>
    <row r="125" spans="1:32" ht="15.75" customHeight="1" x14ac:dyDescent="0.3">
      <c r="A125" s="250" t="s">
        <v>96</v>
      </c>
      <c r="B125" s="230"/>
      <c r="C125" s="230"/>
      <c r="D125" s="230"/>
      <c r="E125" s="230"/>
      <c r="F125" s="230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</row>
    <row r="126" spans="1:32" ht="15.75" customHeight="1" x14ac:dyDescent="0.3">
      <c r="A126" s="250"/>
      <c r="B126" s="230"/>
      <c r="C126" s="230"/>
      <c r="D126" s="230"/>
      <c r="E126" s="230"/>
      <c r="F126" s="230"/>
      <c r="G126" s="99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</row>
    <row r="127" spans="1:32" ht="15.75" customHeight="1" x14ac:dyDescent="0.3">
      <c r="A127" s="250"/>
      <c r="B127" s="230"/>
      <c r="C127" s="230"/>
      <c r="D127" s="230"/>
      <c r="E127" s="230"/>
      <c r="F127" s="230"/>
      <c r="G127" s="24"/>
      <c r="H127" s="24"/>
      <c r="I127" s="27"/>
      <c r="J127" s="27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</row>
    <row r="128" spans="1:32" ht="15.75" customHeight="1" x14ac:dyDescent="0.3">
      <c r="A128" s="250"/>
      <c r="B128" s="230"/>
      <c r="C128" s="230"/>
      <c r="D128" s="230"/>
      <c r="E128" s="230"/>
      <c r="F128" s="230"/>
      <c r="G128" s="24"/>
      <c r="H128" s="27"/>
      <c r="I128" s="73"/>
      <c r="J128" s="80"/>
      <c r="K128" s="27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</row>
    <row r="129" spans="1:33" ht="15.75" customHeight="1" x14ac:dyDescent="0.3">
      <c r="A129" s="65"/>
      <c r="B129" s="1"/>
      <c r="C129" s="1"/>
      <c r="D129" s="1"/>
      <c r="E129" s="44"/>
      <c r="F129" s="79"/>
      <c r="G129" s="24"/>
      <c r="H129" s="71"/>
      <c r="I129" s="73"/>
      <c r="J129" s="80"/>
      <c r="K129" s="80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</row>
    <row r="130" spans="1:33" ht="15" customHeight="1" x14ac:dyDescent="0.3">
      <c r="A130" s="316" t="s">
        <v>97</v>
      </c>
      <c r="B130" s="316"/>
      <c r="C130" s="212"/>
      <c r="D130" s="212"/>
      <c r="E130" s="212"/>
      <c r="G130" s="24"/>
      <c r="H130" s="71"/>
      <c r="I130" s="73"/>
      <c r="J130" s="80"/>
      <c r="K130" s="80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</row>
    <row r="131" spans="1:33" ht="28.5" customHeight="1" x14ac:dyDescent="0.3">
      <c r="A131" s="317"/>
      <c r="B131" s="317"/>
      <c r="C131" s="212"/>
      <c r="D131" s="212"/>
      <c r="E131" s="212"/>
      <c r="F131" s="7"/>
      <c r="G131" s="24"/>
      <c r="H131" s="71"/>
      <c r="I131" s="73"/>
      <c r="J131" s="80"/>
      <c r="K131" s="80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1"/>
    </row>
    <row r="132" spans="1:33" ht="29.25" customHeight="1" x14ac:dyDescent="0.3">
      <c r="A132" s="81"/>
      <c r="B132" s="82" t="s">
        <v>98</v>
      </c>
      <c r="F132" s="7"/>
      <c r="G132" s="24"/>
      <c r="H132" s="71"/>
      <c r="I132" s="73"/>
      <c r="J132" s="80"/>
      <c r="K132" s="80"/>
      <c r="L132" s="27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</row>
    <row r="133" spans="1:33" ht="13.5" customHeight="1" x14ac:dyDescent="0.3">
      <c r="A133" s="83" t="s">
        <v>85</v>
      </c>
      <c r="B133" s="84">
        <v>0.7</v>
      </c>
      <c r="C133" s="44"/>
      <c r="D133" s="44">
        <v>5855.73</v>
      </c>
      <c r="E133" s="44">
        <f>D133*B133</f>
        <v>4099.0109999999995</v>
      </c>
      <c r="F133" s="7"/>
      <c r="G133" s="27"/>
      <c r="H133" s="71"/>
      <c r="I133" s="73"/>
      <c r="J133" s="80"/>
      <c r="K133" s="80"/>
      <c r="L133" s="80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</row>
    <row r="134" spans="1:33" ht="15.75" customHeight="1" x14ac:dyDescent="0.3">
      <c r="A134" s="83" t="s">
        <v>86</v>
      </c>
      <c r="B134" s="84">
        <v>0.7</v>
      </c>
      <c r="C134" s="44"/>
      <c r="D134" s="44">
        <v>27239.950000000099</v>
      </c>
      <c r="E134" s="44">
        <f>D134*B134</f>
        <v>19067.965000000069</v>
      </c>
      <c r="F134" s="7"/>
      <c r="G134" s="71"/>
      <c r="H134" s="71"/>
      <c r="I134" s="73"/>
      <c r="J134" s="80"/>
      <c r="K134" s="80"/>
      <c r="L134" s="80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</row>
    <row r="135" spans="1:33" ht="15.75" customHeight="1" x14ac:dyDescent="0.3">
      <c r="A135" s="83" t="s">
        <v>87</v>
      </c>
      <c r="B135" s="84">
        <v>0.7</v>
      </c>
      <c r="C135" s="44"/>
      <c r="D135" s="44">
        <v>49654.76</v>
      </c>
      <c r="E135" s="44">
        <f t="shared" ref="E135:E143" si="9">D135*B135</f>
        <v>34758.332000000002</v>
      </c>
      <c r="F135" s="7"/>
      <c r="G135" s="71"/>
      <c r="H135" s="71"/>
      <c r="I135" s="73"/>
      <c r="J135" s="80"/>
      <c r="K135" s="80"/>
      <c r="L135" s="80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</row>
    <row r="136" spans="1:33" ht="15.75" customHeight="1" x14ac:dyDescent="0.3">
      <c r="A136" s="83" t="s">
        <v>88</v>
      </c>
      <c r="B136" s="84">
        <v>0.8</v>
      </c>
      <c r="C136" s="44"/>
      <c r="D136" s="44">
        <v>163895.43</v>
      </c>
      <c r="E136" s="44">
        <f t="shared" si="9"/>
        <v>131116.34400000001</v>
      </c>
      <c r="F136" s="7"/>
      <c r="G136" s="71"/>
      <c r="H136" s="71"/>
      <c r="I136" s="73"/>
      <c r="J136" s="80"/>
      <c r="K136" s="80"/>
      <c r="L136" s="80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</row>
    <row r="137" spans="1:33" ht="15.75" customHeight="1" x14ac:dyDescent="0.3">
      <c r="A137" s="83" t="s">
        <v>89</v>
      </c>
      <c r="B137" s="84">
        <v>0.7</v>
      </c>
      <c r="C137" s="44"/>
      <c r="D137" s="44">
        <v>11011.72</v>
      </c>
      <c r="E137" s="44">
        <f t="shared" si="9"/>
        <v>7708.2039999999988</v>
      </c>
      <c r="F137" s="7"/>
      <c r="G137" s="71"/>
      <c r="H137" s="71"/>
      <c r="I137" s="73"/>
      <c r="J137" s="80"/>
      <c r="K137" s="80"/>
      <c r="L137" s="80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</row>
    <row r="138" spans="1:33" ht="13.5" customHeight="1" x14ac:dyDescent="0.3">
      <c r="A138" s="83" t="s">
        <v>90</v>
      </c>
      <c r="B138" s="84">
        <v>0.7</v>
      </c>
      <c r="C138" s="44"/>
      <c r="D138" s="44">
        <v>2160.75</v>
      </c>
      <c r="E138" s="44">
        <f t="shared" si="9"/>
        <v>1512.5249999999999</v>
      </c>
      <c r="F138" s="7"/>
      <c r="G138" s="71"/>
      <c r="H138" s="71"/>
      <c r="I138" s="73"/>
      <c r="J138" s="80"/>
      <c r="K138" s="80"/>
      <c r="L138" s="80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</row>
    <row r="139" spans="1:33" ht="15.75" customHeight="1" x14ac:dyDescent="0.3">
      <c r="A139" s="83" t="s">
        <v>91</v>
      </c>
      <c r="B139" s="84">
        <v>0.7</v>
      </c>
      <c r="C139" s="44"/>
      <c r="D139" s="44">
        <v>14773.3</v>
      </c>
      <c r="E139" s="44">
        <f t="shared" si="9"/>
        <v>10341.31</v>
      </c>
      <c r="F139" s="7"/>
      <c r="G139" s="71"/>
      <c r="H139" s="71"/>
      <c r="I139" s="59"/>
      <c r="J139" s="85"/>
      <c r="K139" s="80"/>
      <c r="L139" s="80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</row>
    <row r="140" spans="1:33" ht="15.75" customHeight="1" x14ac:dyDescent="0.3">
      <c r="A140" s="83" t="s">
        <v>92</v>
      </c>
      <c r="B140" s="84">
        <v>0.7</v>
      </c>
      <c r="C140" s="44"/>
      <c r="D140" s="44">
        <v>455418.72999999899</v>
      </c>
      <c r="E140" s="44">
        <f t="shared" si="9"/>
        <v>318793.11099999928</v>
      </c>
      <c r="F140" s="7"/>
      <c r="G140" s="71"/>
      <c r="H140" s="2"/>
      <c r="I140" s="86"/>
      <c r="J140" s="87"/>
      <c r="K140" s="85"/>
      <c r="L140" s="80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</row>
    <row r="141" spans="1:33" ht="15.75" customHeight="1" x14ac:dyDescent="0.3">
      <c r="A141" s="83" t="s">
        <v>93</v>
      </c>
      <c r="B141" s="84">
        <v>0.7</v>
      </c>
      <c r="C141" s="44"/>
      <c r="D141" s="44">
        <v>18145.25</v>
      </c>
      <c r="E141" s="44">
        <f t="shared" si="9"/>
        <v>12701.674999999999</v>
      </c>
      <c r="F141" s="7"/>
      <c r="G141" s="71"/>
      <c r="H141" s="1"/>
      <c r="I141" s="24"/>
      <c r="J141" s="24"/>
      <c r="K141" s="87"/>
      <c r="L141" s="80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</row>
    <row r="142" spans="1:33" ht="15.75" customHeight="1" x14ac:dyDescent="0.3">
      <c r="A142" s="83" t="s">
        <v>94</v>
      </c>
      <c r="B142" s="84">
        <v>0.8</v>
      </c>
      <c r="C142" s="44"/>
      <c r="D142" s="44">
        <v>17533.93</v>
      </c>
      <c r="E142" s="44">
        <f t="shared" si="9"/>
        <v>14027.144</v>
      </c>
      <c r="F142" s="7"/>
      <c r="G142" s="71"/>
      <c r="H142" s="24"/>
      <c r="I142" s="57"/>
      <c r="J142" s="89"/>
      <c r="K142" s="24"/>
      <c r="L142" s="80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</row>
    <row r="143" spans="1:33" ht="15.75" customHeight="1" x14ac:dyDescent="0.3">
      <c r="A143" s="83" t="s">
        <v>95</v>
      </c>
      <c r="B143" s="84">
        <v>0.8</v>
      </c>
      <c r="C143" s="44"/>
      <c r="D143" s="44">
        <v>304245.65999999898</v>
      </c>
      <c r="E143" s="44">
        <f t="shared" si="9"/>
        <v>243396.52799999921</v>
      </c>
      <c r="F143" s="66"/>
      <c r="G143" s="71"/>
      <c r="H143" s="88"/>
      <c r="I143" s="57"/>
      <c r="J143" s="89"/>
      <c r="K143" s="24"/>
      <c r="L143" s="80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</row>
    <row r="144" spans="1:33" ht="15.75" customHeight="1" x14ac:dyDescent="0.3">
      <c r="A144" s="24"/>
      <c r="B144" s="44"/>
      <c r="C144" s="44"/>
      <c r="D144" s="44">
        <v>1069935.2099999981</v>
      </c>
      <c r="E144" s="44">
        <f>D144*B143</f>
        <v>855948.16799999855</v>
      </c>
      <c r="F144" s="24"/>
      <c r="G144" s="71"/>
      <c r="H144" s="88"/>
      <c r="I144" s="57"/>
      <c r="J144" s="89"/>
      <c r="K144" s="24"/>
      <c r="L144" s="85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</row>
    <row r="145" spans="1:32" ht="15" customHeight="1" x14ac:dyDescent="0.3">
      <c r="A145" s="24"/>
      <c r="B145" s="44"/>
      <c r="C145" s="44"/>
      <c r="D145" s="44"/>
      <c r="E145" s="44"/>
      <c r="F145" s="24"/>
      <c r="G145" s="2"/>
      <c r="H145" s="88"/>
      <c r="I145" s="57"/>
      <c r="J145" s="89"/>
      <c r="K145" s="24"/>
      <c r="L145" s="87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</row>
    <row r="146" spans="1:32" ht="14.25" customHeight="1" x14ac:dyDescent="0.3">
      <c r="A146" s="24"/>
      <c r="B146" s="44"/>
      <c r="C146" s="44"/>
      <c r="D146" s="44"/>
      <c r="E146" s="44"/>
      <c r="F146" s="24"/>
      <c r="G146" s="1"/>
      <c r="H146" s="88"/>
      <c r="I146" s="57"/>
      <c r="J146" s="24"/>
      <c r="K146" s="24"/>
      <c r="L146" s="62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</row>
    <row r="147" spans="1:32" ht="15.75" customHeight="1" x14ac:dyDescent="0.3">
      <c r="A147" s="24"/>
      <c r="B147" s="44"/>
      <c r="C147" s="44"/>
      <c r="D147" s="44"/>
      <c r="E147" s="44"/>
      <c r="F147" s="24"/>
      <c r="G147" s="47"/>
      <c r="H147" s="88"/>
      <c r="I147" s="57"/>
      <c r="J147" s="24"/>
      <c r="K147" s="88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</row>
    <row r="148" spans="1:32" ht="15.75" customHeight="1" x14ac:dyDescent="0.3">
      <c r="A148" s="24"/>
      <c r="B148" s="44"/>
      <c r="C148" s="44"/>
      <c r="D148" s="44"/>
      <c r="E148" s="44"/>
      <c r="F148" s="90"/>
      <c r="G148" s="24"/>
      <c r="H148" s="88"/>
      <c r="I148" s="57"/>
      <c r="J148" s="24"/>
      <c r="K148" s="88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</row>
    <row r="149" spans="1:32" ht="15.75" customHeight="1" x14ac:dyDescent="0.3">
      <c r="A149" s="24"/>
      <c r="B149" s="44"/>
      <c r="C149" s="44"/>
      <c r="D149" s="44"/>
      <c r="E149" s="44"/>
      <c r="F149" s="24"/>
      <c r="G149" s="24"/>
      <c r="H149" s="88"/>
      <c r="I149" s="57"/>
      <c r="J149" s="24"/>
      <c r="K149" s="88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</row>
    <row r="150" spans="1:32" ht="15.75" customHeight="1" x14ac:dyDescent="0.3">
      <c r="A150" s="24"/>
      <c r="B150" s="44"/>
      <c r="C150" s="44"/>
      <c r="D150" s="44"/>
      <c r="E150" s="44"/>
      <c r="F150" s="24"/>
      <c r="G150" s="24"/>
      <c r="H150" s="88"/>
      <c r="I150" s="57"/>
      <c r="J150" s="53"/>
      <c r="K150" s="88"/>
      <c r="L150" s="91"/>
      <c r="N150" s="92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</row>
    <row r="151" spans="1:32" ht="15.75" customHeight="1" x14ac:dyDescent="0.3">
      <c r="A151" s="24"/>
      <c r="B151" s="44"/>
      <c r="C151" s="44"/>
      <c r="D151" s="44"/>
      <c r="E151" s="44"/>
      <c r="F151" s="24"/>
      <c r="G151" s="24"/>
      <c r="H151" s="88"/>
      <c r="J151" s="24"/>
      <c r="K151" s="88"/>
      <c r="L151" s="88"/>
      <c r="N151" s="57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</row>
    <row r="152" spans="1:32" ht="15.75" customHeight="1" x14ac:dyDescent="0.3">
      <c r="A152" s="24"/>
      <c r="B152" s="44"/>
      <c r="C152" s="44"/>
      <c r="D152" s="44"/>
      <c r="E152" s="44"/>
      <c r="F152" s="24"/>
      <c r="G152" s="24"/>
      <c r="J152" s="24"/>
      <c r="K152" s="88"/>
      <c r="L152" s="88"/>
      <c r="N152" s="57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</row>
    <row r="153" spans="1:32" ht="15.75" customHeight="1" x14ac:dyDescent="0.3">
      <c r="A153" s="24"/>
      <c r="B153" s="44"/>
      <c r="C153" s="44"/>
      <c r="D153" s="44"/>
      <c r="E153" s="44"/>
      <c r="F153" s="24"/>
      <c r="G153" s="24"/>
      <c r="I153" s="24"/>
      <c r="J153" s="24"/>
      <c r="K153" s="88"/>
      <c r="L153" s="88"/>
      <c r="N153" s="57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</row>
    <row r="154" spans="1:32" ht="15.75" customHeight="1" x14ac:dyDescent="0.3">
      <c r="A154" s="24"/>
      <c r="B154" s="44"/>
      <c r="C154" s="44"/>
      <c r="D154" s="44"/>
      <c r="E154" s="44"/>
      <c r="F154" s="24"/>
      <c r="G154" s="24"/>
      <c r="H154" s="24"/>
      <c r="I154" s="24"/>
      <c r="J154" s="24"/>
      <c r="K154" s="88"/>
      <c r="L154" s="88"/>
      <c r="N154" s="57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</row>
    <row r="155" spans="1:32" ht="15.75" customHeight="1" x14ac:dyDescent="0.3">
      <c r="A155" s="24"/>
      <c r="B155" s="44"/>
      <c r="C155" s="44"/>
      <c r="D155" s="44"/>
      <c r="E155" s="44"/>
      <c r="F155" s="24"/>
      <c r="G155" s="24"/>
      <c r="H155" s="24"/>
      <c r="I155" s="24"/>
      <c r="J155" s="24"/>
      <c r="K155" s="88"/>
      <c r="L155" s="88"/>
      <c r="N155" s="57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</row>
    <row r="156" spans="1:32" ht="15.75" customHeight="1" x14ac:dyDescent="0.3">
      <c r="A156" s="24"/>
      <c r="B156" s="44"/>
      <c r="C156" s="44"/>
      <c r="D156" s="44"/>
      <c r="E156" s="44"/>
      <c r="F156" s="24"/>
      <c r="G156" s="24"/>
      <c r="H156" s="24"/>
      <c r="I156" s="24"/>
      <c r="J156" s="24"/>
      <c r="K156" s="88"/>
      <c r="L156" s="88"/>
      <c r="N156" s="57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</row>
    <row r="157" spans="1:32" ht="15.75" customHeight="1" x14ac:dyDescent="0.3">
      <c r="A157" s="24"/>
      <c r="B157" s="44"/>
      <c r="C157" s="44"/>
      <c r="D157" s="44"/>
      <c r="E157" s="44"/>
      <c r="F157" s="24"/>
      <c r="G157" s="24"/>
      <c r="H157" s="24"/>
      <c r="I157" s="24"/>
      <c r="J157" s="24"/>
      <c r="K157" s="24"/>
      <c r="L157" s="88"/>
      <c r="N157" s="57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</row>
    <row r="158" spans="1:32" ht="15.75" customHeight="1" x14ac:dyDescent="0.3">
      <c r="A158" s="24"/>
      <c r="B158" s="44"/>
      <c r="C158" s="44"/>
      <c r="D158" s="44"/>
      <c r="E158" s="44"/>
      <c r="F158" s="24"/>
      <c r="G158" s="24"/>
      <c r="H158" s="24"/>
      <c r="I158" s="24"/>
      <c r="J158" s="24"/>
      <c r="K158" s="24"/>
      <c r="L158" s="88"/>
      <c r="N158" s="57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</row>
    <row r="159" spans="1:32" ht="15.75" customHeight="1" x14ac:dyDescent="0.3">
      <c r="A159" s="24"/>
      <c r="B159" s="44"/>
      <c r="C159" s="44"/>
      <c r="D159" s="44"/>
      <c r="E159" s="44"/>
      <c r="F159" s="24"/>
      <c r="G159" s="24"/>
      <c r="H159" s="24"/>
      <c r="I159" s="24"/>
      <c r="J159" s="24"/>
      <c r="K159" s="24"/>
      <c r="L159" s="88"/>
      <c r="N159" s="57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</row>
    <row r="160" spans="1:32" ht="15.75" customHeight="1" x14ac:dyDescent="0.3">
      <c r="A160" s="24"/>
      <c r="B160" s="44"/>
      <c r="C160" s="44"/>
      <c r="D160" s="44"/>
      <c r="E160" s="44"/>
      <c r="F160" s="24"/>
      <c r="G160" s="24"/>
      <c r="H160" s="24"/>
      <c r="I160" s="24"/>
      <c r="J160" s="24"/>
      <c r="K160" s="24"/>
      <c r="L160" s="88"/>
      <c r="N160" s="57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</row>
    <row r="161" spans="1:32" ht="15.75" customHeight="1" x14ac:dyDescent="0.3">
      <c r="A161" s="24"/>
      <c r="B161" s="44"/>
      <c r="C161" s="44"/>
      <c r="D161" s="44"/>
      <c r="E161" s="4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</row>
    <row r="162" spans="1:32" ht="15.75" customHeight="1" x14ac:dyDescent="0.3">
      <c r="A162" s="24"/>
      <c r="B162" s="44"/>
      <c r="C162" s="44"/>
      <c r="D162" s="44"/>
      <c r="E162" s="4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</row>
    <row r="163" spans="1:32" ht="15.75" customHeight="1" x14ac:dyDescent="0.3">
      <c r="A163" s="24"/>
      <c r="B163" s="44"/>
      <c r="C163" s="44"/>
      <c r="D163" s="44"/>
      <c r="E163" s="4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</row>
    <row r="164" spans="1:32" ht="15.75" customHeight="1" x14ac:dyDescent="0.3">
      <c r="A164" s="24"/>
      <c r="B164" s="44"/>
      <c r="C164" s="44"/>
      <c r="D164" s="44"/>
      <c r="E164" s="4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</row>
    <row r="165" spans="1:32" ht="15.75" customHeight="1" x14ac:dyDescent="0.3">
      <c r="A165" s="24"/>
      <c r="B165" s="44"/>
      <c r="C165" s="44"/>
      <c r="D165" s="44"/>
      <c r="E165" s="4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</row>
    <row r="166" spans="1:32" ht="15.75" customHeight="1" x14ac:dyDescent="0.3">
      <c r="A166" s="24"/>
      <c r="B166" s="44"/>
      <c r="C166" s="44"/>
      <c r="D166" s="44"/>
      <c r="E166" s="4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</row>
    <row r="167" spans="1:32" ht="15.75" customHeight="1" x14ac:dyDescent="0.3">
      <c r="A167" s="24"/>
      <c r="B167" s="44"/>
      <c r="C167" s="44"/>
      <c r="D167" s="44"/>
      <c r="E167" s="4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</row>
    <row r="168" spans="1:32" ht="15.75" customHeight="1" x14ac:dyDescent="0.3">
      <c r="A168" s="24"/>
      <c r="B168" s="44"/>
      <c r="C168" s="44"/>
      <c r="D168" s="44"/>
      <c r="E168" s="4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</row>
    <row r="169" spans="1:32" ht="15.75" customHeight="1" x14ac:dyDescent="0.3">
      <c r="A169" s="24"/>
      <c r="B169" s="44"/>
      <c r="C169" s="44"/>
      <c r="D169" s="44"/>
      <c r="E169" s="4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</row>
    <row r="170" spans="1:32" ht="15.75" customHeight="1" x14ac:dyDescent="0.3">
      <c r="A170" s="24"/>
      <c r="B170" s="44"/>
      <c r="C170" s="44"/>
      <c r="D170" s="44"/>
      <c r="E170" s="4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</row>
    <row r="171" spans="1:32" ht="15.75" customHeight="1" x14ac:dyDescent="0.3">
      <c r="A171" s="24"/>
      <c r="B171" s="44"/>
      <c r="C171" s="44"/>
      <c r="D171" s="44"/>
      <c r="E171" s="4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</row>
    <row r="172" spans="1:32" ht="15.75" customHeight="1" x14ac:dyDescent="0.3">
      <c r="A172" s="24"/>
      <c r="B172" s="44"/>
      <c r="C172" s="44"/>
      <c r="D172" s="44"/>
      <c r="E172" s="4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</row>
    <row r="173" spans="1:32" ht="15.75" customHeight="1" x14ac:dyDescent="0.3">
      <c r="A173" s="24"/>
      <c r="B173" s="44"/>
      <c r="C173" s="44"/>
      <c r="D173" s="44"/>
      <c r="E173" s="4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</row>
    <row r="174" spans="1:32" ht="15.75" customHeight="1" x14ac:dyDescent="0.3">
      <c r="A174" s="24"/>
      <c r="B174" s="44"/>
      <c r="C174" s="44"/>
      <c r="D174" s="44"/>
      <c r="E174" s="4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</row>
    <row r="175" spans="1:32" ht="15.75" customHeight="1" x14ac:dyDescent="0.3">
      <c r="A175" s="24"/>
      <c r="B175" s="44"/>
      <c r="C175" s="44"/>
      <c r="D175" s="44"/>
      <c r="E175" s="4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</row>
    <row r="176" spans="1:32" ht="15.75" customHeight="1" x14ac:dyDescent="0.3">
      <c r="A176" s="24"/>
      <c r="B176" s="44"/>
      <c r="C176" s="44"/>
      <c r="D176" s="44"/>
      <c r="E176" s="4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</row>
    <row r="177" spans="1:32" ht="15.75" customHeight="1" x14ac:dyDescent="0.3">
      <c r="A177" s="24"/>
      <c r="B177" s="44"/>
      <c r="C177" s="44"/>
      <c r="D177" s="44"/>
      <c r="E177" s="4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</row>
    <row r="178" spans="1:32" ht="15.75" customHeight="1" x14ac:dyDescent="0.3">
      <c r="A178" s="24"/>
      <c r="B178" s="44"/>
      <c r="C178" s="44"/>
      <c r="D178" s="44"/>
      <c r="E178" s="4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</row>
    <row r="179" spans="1:32" ht="15.75" customHeight="1" x14ac:dyDescent="0.3">
      <c r="A179" s="24"/>
      <c r="B179" s="44"/>
      <c r="C179" s="44"/>
      <c r="D179" s="44"/>
      <c r="E179" s="4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</row>
    <row r="180" spans="1:32" ht="15.75" customHeight="1" x14ac:dyDescent="0.3">
      <c r="A180" s="24"/>
      <c r="B180" s="44"/>
      <c r="C180" s="44"/>
      <c r="D180" s="44"/>
      <c r="E180" s="4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</row>
    <row r="181" spans="1:32" ht="15.75" customHeight="1" x14ac:dyDescent="0.3">
      <c r="A181" s="24"/>
      <c r="B181" s="44"/>
      <c r="C181" s="44"/>
      <c r="D181" s="44"/>
      <c r="E181" s="4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</row>
    <row r="182" spans="1:32" ht="15.75" customHeight="1" x14ac:dyDescent="0.3">
      <c r="A182" s="24"/>
      <c r="B182" s="44"/>
      <c r="C182" s="44"/>
      <c r="D182" s="44"/>
      <c r="E182" s="4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</row>
    <row r="183" spans="1:32" ht="15.75" customHeight="1" x14ac:dyDescent="0.3">
      <c r="A183" s="24"/>
      <c r="B183" s="44"/>
      <c r="C183" s="44"/>
      <c r="D183" s="44"/>
      <c r="E183" s="4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</row>
    <row r="184" spans="1:32" ht="15.75" customHeight="1" x14ac:dyDescent="0.3">
      <c r="A184" s="24"/>
      <c r="B184" s="44"/>
      <c r="C184" s="44"/>
      <c r="D184" s="44"/>
      <c r="E184" s="4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</row>
    <row r="185" spans="1:32" ht="15.75" customHeight="1" x14ac:dyDescent="0.3">
      <c r="A185" s="24"/>
      <c r="B185" s="44"/>
      <c r="C185" s="44"/>
      <c r="D185" s="44"/>
      <c r="E185" s="4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</row>
    <row r="186" spans="1:32" ht="15.75" customHeight="1" x14ac:dyDescent="0.3">
      <c r="A186" s="24"/>
      <c r="B186" s="44"/>
      <c r="C186" s="44"/>
      <c r="D186" s="44"/>
      <c r="E186" s="4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</row>
    <row r="187" spans="1:32" ht="15.75" customHeight="1" x14ac:dyDescent="0.3">
      <c r="A187" s="24"/>
      <c r="B187" s="44"/>
      <c r="C187" s="44"/>
      <c r="D187" s="44"/>
      <c r="E187" s="4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</row>
    <row r="188" spans="1:32" ht="15.75" customHeight="1" x14ac:dyDescent="0.3">
      <c r="A188" s="24"/>
      <c r="B188" s="44"/>
      <c r="C188" s="44"/>
      <c r="D188" s="44"/>
      <c r="E188" s="4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</row>
    <row r="189" spans="1:32" ht="15.75" customHeight="1" x14ac:dyDescent="0.3">
      <c r="A189" s="24"/>
      <c r="B189" s="44"/>
      <c r="C189" s="44"/>
      <c r="D189" s="44"/>
      <c r="E189" s="4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</row>
    <row r="190" spans="1:32" ht="15.75" customHeight="1" x14ac:dyDescent="0.3">
      <c r="A190" s="24"/>
      <c r="B190" s="44"/>
      <c r="C190" s="44"/>
      <c r="D190" s="44"/>
      <c r="E190" s="4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</row>
    <row r="191" spans="1:32" ht="15.75" customHeight="1" x14ac:dyDescent="0.3">
      <c r="A191" s="24"/>
      <c r="B191" s="44"/>
      <c r="C191" s="44"/>
      <c r="D191" s="44"/>
      <c r="E191" s="4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</row>
    <row r="192" spans="1:32" ht="15.75" customHeight="1" x14ac:dyDescent="0.3">
      <c r="A192" s="24"/>
      <c r="B192" s="44"/>
      <c r="C192" s="44"/>
      <c r="D192" s="44"/>
      <c r="E192" s="4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</row>
    <row r="193" spans="1:32" ht="15.75" customHeight="1" x14ac:dyDescent="0.3">
      <c r="A193" s="24"/>
      <c r="B193" s="44"/>
      <c r="C193" s="44"/>
      <c r="D193" s="44"/>
      <c r="E193" s="4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</row>
    <row r="194" spans="1:32" ht="15.75" customHeight="1" x14ac:dyDescent="0.3">
      <c r="A194" s="24"/>
      <c r="B194" s="44"/>
      <c r="C194" s="44"/>
      <c r="D194" s="44"/>
      <c r="E194" s="4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</row>
    <row r="195" spans="1:32" ht="15.75" customHeight="1" x14ac:dyDescent="0.3">
      <c r="A195" s="24"/>
      <c r="B195" s="44"/>
      <c r="C195" s="44"/>
      <c r="D195" s="44"/>
      <c r="E195" s="4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</row>
    <row r="196" spans="1:32" ht="15.75" customHeight="1" x14ac:dyDescent="0.3">
      <c r="A196" s="24"/>
      <c r="B196" s="44"/>
      <c r="C196" s="44"/>
      <c r="D196" s="44"/>
      <c r="E196" s="4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</row>
    <row r="197" spans="1:32" ht="15.75" customHeight="1" x14ac:dyDescent="0.3">
      <c r="A197" s="24"/>
      <c r="B197" s="44"/>
      <c r="C197" s="44"/>
      <c r="D197" s="44"/>
      <c r="E197" s="4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</row>
    <row r="198" spans="1:32" ht="15.75" customHeight="1" x14ac:dyDescent="0.3">
      <c r="A198" s="24"/>
      <c r="B198" s="44"/>
      <c r="C198" s="44"/>
      <c r="D198" s="44"/>
      <c r="E198" s="4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</row>
    <row r="199" spans="1:32" ht="15.75" customHeight="1" x14ac:dyDescent="0.3">
      <c r="A199" s="24"/>
      <c r="B199" s="44"/>
      <c r="C199" s="44"/>
      <c r="D199" s="44"/>
      <c r="E199" s="4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</row>
    <row r="200" spans="1:32" ht="15.75" customHeight="1" x14ac:dyDescent="0.3">
      <c r="A200" s="24"/>
      <c r="B200" s="44"/>
      <c r="C200" s="44"/>
      <c r="D200" s="44"/>
      <c r="E200" s="4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</row>
    <row r="201" spans="1:32" ht="15.75" customHeight="1" x14ac:dyDescent="0.3">
      <c r="A201" s="24"/>
      <c r="B201" s="44"/>
      <c r="C201" s="44"/>
      <c r="D201" s="44"/>
      <c r="E201" s="4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</row>
    <row r="202" spans="1:32" ht="15.75" customHeight="1" x14ac:dyDescent="0.3">
      <c r="A202" s="24"/>
      <c r="B202" s="44"/>
      <c r="C202" s="44"/>
      <c r="D202" s="44"/>
      <c r="E202" s="4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</row>
    <row r="203" spans="1:32" ht="15.75" customHeight="1" x14ac:dyDescent="0.3">
      <c r="A203" s="24"/>
      <c r="B203" s="44"/>
      <c r="C203" s="44"/>
      <c r="D203" s="44"/>
      <c r="E203" s="4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  <c r="AF203" s="24"/>
    </row>
    <row r="204" spans="1:32" ht="15.75" customHeight="1" x14ac:dyDescent="0.3">
      <c r="A204" s="24"/>
      <c r="B204" s="44"/>
      <c r="C204" s="44"/>
      <c r="D204" s="44"/>
      <c r="E204" s="4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</row>
    <row r="205" spans="1:32" ht="15.75" customHeight="1" x14ac:dyDescent="0.3">
      <c r="A205" s="24"/>
      <c r="B205" s="44"/>
      <c r="C205" s="44"/>
      <c r="D205" s="44"/>
      <c r="E205" s="4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</row>
    <row r="206" spans="1:32" ht="15.75" customHeight="1" x14ac:dyDescent="0.3">
      <c r="A206" s="24"/>
      <c r="B206" s="44"/>
      <c r="C206" s="44"/>
      <c r="D206" s="44"/>
      <c r="E206" s="4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</row>
    <row r="207" spans="1:32" ht="15.75" customHeight="1" x14ac:dyDescent="0.3">
      <c r="A207" s="24"/>
      <c r="B207" s="44"/>
      <c r="C207" s="44"/>
      <c r="D207" s="44"/>
      <c r="E207" s="4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</row>
    <row r="208" spans="1:32" ht="15.75" customHeight="1" x14ac:dyDescent="0.3">
      <c r="A208" s="24"/>
      <c r="B208" s="44"/>
      <c r="C208" s="44"/>
      <c r="D208" s="44"/>
      <c r="E208" s="4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</row>
    <row r="209" spans="1:32" ht="15.75" customHeight="1" x14ac:dyDescent="0.3">
      <c r="A209" s="24"/>
      <c r="B209" s="44"/>
      <c r="C209" s="44"/>
      <c r="D209" s="44"/>
      <c r="E209" s="4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</row>
    <row r="210" spans="1:32" ht="15.75" customHeight="1" x14ac:dyDescent="0.3">
      <c r="A210" s="24"/>
      <c r="B210" s="44"/>
      <c r="C210" s="44"/>
      <c r="D210" s="44"/>
      <c r="E210" s="4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</row>
    <row r="211" spans="1:32" ht="15.75" customHeight="1" x14ac:dyDescent="0.3">
      <c r="A211" s="24"/>
      <c r="B211" s="44"/>
      <c r="C211" s="44"/>
      <c r="D211" s="44"/>
      <c r="E211" s="4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  <c r="AF211" s="24"/>
    </row>
    <row r="212" spans="1:32" ht="15.75" customHeight="1" x14ac:dyDescent="0.3">
      <c r="A212" s="24"/>
      <c r="B212" s="44"/>
      <c r="C212" s="44"/>
      <c r="D212" s="44"/>
      <c r="E212" s="4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</row>
    <row r="213" spans="1:32" ht="15.75" customHeight="1" x14ac:dyDescent="0.3">
      <c r="A213" s="24"/>
      <c r="B213" s="44"/>
      <c r="C213" s="44"/>
      <c r="D213" s="44"/>
      <c r="E213" s="4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</row>
    <row r="214" spans="1:32" ht="15.75" customHeight="1" x14ac:dyDescent="0.3">
      <c r="A214" s="24"/>
      <c r="B214" s="44"/>
      <c r="C214" s="44"/>
      <c r="D214" s="44"/>
      <c r="E214" s="4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</row>
    <row r="215" spans="1:32" ht="15.75" customHeight="1" x14ac:dyDescent="0.3">
      <c r="A215" s="24"/>
      <c r="B215" s="44"/>
      <c r="C215" s="44"/>
      <c r="D215" s="44"/>
      <c r="E215" s="4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  <c r="AF215" s="24"/>
    </row>
    <row r="216" spans="1:32" ht="15.75" customHeight="1" x14ac:dyDescent="0.3">
      <c r="A216" s="24"/>
      <c r="B216" s="44"/>
      <c r="C216" s="44"/>
      <c r="D216" s="44"/>
      <c r="E216" s="4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</row>
    <row r="217" spans="1:32" ht="15.75" customHeight="1" x14ac:dyDescent="0.3">
      <c r="A217" s="24"/>
      <c r="B217" s="44"/>
      <c r="C217" s="44"/>
      <c r="D217" s="44"/>
      <c r="E217" s="4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</row>
    <row r="218" spans="1:32" ht="15.75" customHeight="1" x14ac:dyDescent="0.3">
      <c r="A218" s="24"/>
      <c r="B218" s="44"/>
      <c r="C218" s="44"/>
      <c r="D218" s="44"/>
      <c r="E218" s="4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</row>
    <row r="219" spans="1:32" ht="15.75" customHeight="1" x14ac:dyDescent="0.3">
      <c r="A219" s="24"/>
      <c r="B219" s="44"/>
      <c r="C219" s="44"/>
      <c r="D219" s="44"/>
      <c r="E219" s="4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</row>
    <row r="220" spans="1:32" ht="15.75" customHeight="1" x14ac:dyDescent="0.3">
      <c r="A220" s="24"/>
      <c r="B220" s="44"/>
      <c r="C220" s="44"/>
      <c r="D220" s="44"/>
      <c r="E220" s="4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</row>
    <row r="221" spans="1:32" ht="15.75" customHeight="1" x14ac:dyDescent="0.3">
      <c r="A221" s="24"/>
      <c r="B221" s="44"/>
      <c r="C221" s="44"/>
      <c r="D221" s="44"/>
      <c r="E221" s="4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</row>
    <row r="222" spans="1:32" ht="15.75" customHeight="1" x14ac:dyDescent="0.3">
      <c r="A222" s="24"/>
      <c r="B222" s="44"/>
      <c r="C222" s="44"/>
      <c r="D222" s="44"/>
      <c r="E222" s="4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</row>
    <row r="223" spans="1:32" ht="15.75" customHeight="1" x14ac:dyDescent="0.3">
      <c r="A223" s="24"/>
      <c r="B223" s="44"/>
      <c r="C223" s="44"/>
      <c r="D223" s="44"/>
      <c r="E223" s="4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</row>
    <row r="224" spans="1:32" ht="15.75" customHeight="1" x14ac:dyDescent="0.3">
      <c r="A224" s="24"/>
      <c r="B224" s="44"/>
      <c r="C224" s="44"/>
      <c r="D224" s="44"/>
      <c r="E224" s="4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</row>
    <row r="225" spans="1:32" ht="15.75" customHeight="1" x14ac:dyDescent="0.3">
      <c r="A225" s="24"/>
      <c r="B225" s="44"/>
      <c r="C225" s="44"/>
      <c r="D225" s="44"/>
      <c r="E225" s="4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  <c r="AF225" s="24"/>
    </row>
    <row r="226" spans="1:32" ht="15.75" customHeight="1" x14ac:dyDescent="0.3">
      <c r="A226" s="24"/>
      <c r="B226" s="44"/>
      <c r="C226" s="44"/>
      <c r="D226" s="44"/>
      <c r="E226" s="4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</row>
    <row r="227" spans="1:32" ht="15.75" customHeight="1" x14ac:dyDescent="0.3">
      <c r="A227" s="24"/>
      <c r="B227" s="44"/>
      <c r="C227" s="44"/>
      <c r="D227" s="44"/>
      <c r="E227" s="4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</row>
    <row r="228" spans="1:32" ht="15.75" customHeight="1" x14ac:dyDescent="0.3">
      <c r="A228" s="24"/>
      <c r="B228" s="44"/>
      <c r="C228" s="44"/>
      <c r="D228" s="44"/>
      <c r="E228" s="4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</row>
    <row r="229" spans="1:32" ht="15.75" customHeight="1" x14ac:dyDescent="0.3">
      <c r="A229" s="24"/>
      <c r="B229" s="44"/>
      <c r="C229" s="44"/>
      <c r="D229" s="44"/>
      <c r="E229" s="4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</row>
    <row r="230" spans="1:32" ht="15.75" customHeight="1" x14ac:dyDescent="0.3">
      <c r="A230" s="24"/>
      <c r="B230" s="44"/>
      <c r="C230" s="44"/>
      <c r="D230" s="44"/>
      <c r="E230" s="4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</row>
    <row r="231" spans="1:32" ht="15.75" customHeight="1" x14ac:dyDescent="0.3">
      <c r="A231" s="24"/>
      <c r="B231" s="44"/>
      <c r="C231" s="44"/>
      <c r="D231" s="44"/>
      <c r="E231" s="4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</row>
    <row r="232" spans="1:32" ht="15.75" customHeight="1" x14ac:dyDescent="0.3">
      <c r="A232" s="24"/>
      <c r="B232" s="44"/>
      <c r="C232" s="44"/>
      <c r="D232" s="44"/>
      <c r="E232" s="4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</row>
    <row r="233" spans="1:32" ht="15.75" customHeight="1" x14ac:dyDescent="0.3">
      <c r="A233" s="24"/>
      <c r="B233" s="44"/>
      <c r="C233" s="44"/>
      <c r="D233" s="44"/>
      <c r="E233" s="4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</row>
    <row r="234" spans="1:32" ht="15.75" customHeight="1" x14ac:dyDescent="0.3">
      <c r="A234" s="24"/>
      <c r="B234" s="44"/>
      <c r="C234" s="44"/>
      <c r="D234" s="44"/>
      <c r="E234" s="4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</row>
    <row r="235" spans="1:32" ht="15.75" customHeight="1" x14ac:dyDescent="0.3">
      <c r="A235" s="24"/>
      <c r="B235" s="44"/>
      <c r="C235" s="44"/>
      <c r="D235" s="44"/>
      <c r="E235" s="4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</row>
    <row r="236" spans="1:32" ht="15.75" customHeight="1" x14ac:dyDescent="0.3">
      <c r="A236" s="24"/>
      <c r="B236" s="44"/>
      <c r="C236" s="44"/>
      <c r="D236" s="44"/>
      <c r="E236" s="4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</row>
    <row r="237" spans="1:32" ht="15.75" customHeight="1" x14ac:dyDescent="0.3">
      <c r="A237" s="24"/>
      <c r="B237" s="44"/>
      <c r="C237" s="44"/>
      <c r="D237" s="44"/>
      <c r="E237" s="4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</row>
    <row r="238" spans="1:32" ht="15.75" customHeight="1" x14ac:dyDescent="0.3">
      <c r="A238" s="24"/>
      <c r="B238" s="44"/>
      <c r="C238" s="44"/>
      <c r="D238" s="44"/>
      <c r="E238" s="4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</row>
    <row r="239" spans="1:32" ht="15.75" customHeight="1" x14ac:dyDescent="0.3">
      <c r="A239" s="24"/>
      <c r="B239" s="44"/>
      <c r="C239" s="44"/>
      <c r="D239" s="44"/>
      <c r="E239" s="4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</row>
    <row r="240" spans="1:32" ht="15.75" customHeight="1" x14ac:dyDescent="0.3">
      <c r="A240" s="24"/>
      <c r="B240" s="44"/>
      <c r="C240" s="44"/>
      <c r="D240" s="44"/>
      <c r="E240" s="4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/>
      <c r="AF240" s="24"/>
    </row>
    <row r="241" spans="1:32" ht="15.75" customHeight="1" x14ac:dyDescent="0.3">
      <c r="A241" s="24"/>
      <c r="B241" s="44"/>
      <c r="C241" s="44"/>
      <c r="D241" s="44"/>
      <c r="E241" s="4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</row>
    <row r="242" spans="1:32" ht="15.75" customHeight="1" x14ac:dyDescent="0.3">
      <c r="A242" s="24"/>
      <c r="B242" s="44"/>
      <c r="C242" s="44"/>
      <c r="D242" s="44"/>
      <c r="E242" s="4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</row>
    <row r="243" spans="1:32" ht="15.75" customHeight="1" x14ac:dyDescent="0.3">
      <c r="A243" s="24"/>
      <c r="B243" s="44"/>
      <c r="C243" s="44"/>
      <c r="D243" s="44"/>
      <c r="E243" s="4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</row>
    <row r="244" spans="1:32" ht="15.75" customHeight="1" x14ac:dyDescent="0.3">
      <c r="A244" s="24"/>
      <c r="B244" s="44"/>
      <c r="C244" s="44"/>
      <c r="D244" s="44"/>
      <c r="E244" s="4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</row>
    <row r="245" spans="1:32" ht="15.75" customHeight="1" x14ac:dyDescent="0.3">
      <c r="A245" s="24"/>
      <c r="B245" s="44"/>
      <c r="C245" s="44"/>
      <c r="D245" s="44"/>
      <c r="E245" s="4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</row>
    <row r="246" spans="1:32" ht="15.75" customHeight="1" x14ac:dyDescent="0.3">
      <c r="A246" s="24"/>
      <c r="B246" s="44"/>
      <c r="C246" s="44"/>
      <c r="D246" s="44"/>
      <c r="E246" s="4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</row>
    <row r="247" spans="1:32" ht="15.75" customHeight="1" x14ac:dyDescent="0.3">
      <c r="A247" s="24"/>
      <c r="B247" s="44"/>
      <c r="C247" s="44"/>
      <c r="D247" s="44"/>
      <c r="E247" s="4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</row>
    <row r="248" spans="1:32" ht="15.75" customHeight="1" x14ac:dyDescent="0.3">
      <c r="A248" s="24"/>
      <c r="B248" s="44"/>
      <c r="C248" s="44"/>
      <c r="D248" s="44"/>
      <c r="E248" s="4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</row>
    <row r="249" spans="1:32" ht="15.75" customHeight="1" x14ac:dyDescent="0.3">
      <c r="A249" s="24"/>
      <c r="B249" s="44"/>
      <c r="C249" s="44"/>
      <c r="D249" s="44"/>
      <c r="E249" s="4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</row>
    <row r="250" spans="1:32" ht="15.75" customHeight="1" x14ac:dyDescent="0.3">
      <c r="A250" s="24"/>
      <c r="B250" s="44"/>
      <c r="C250" s="44"/>
      <c r="D250" s="44"/>
      <c r="E250" s="4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</row>
    <row r="251" spans="1:32" ht="15.75" customHeight="1" x14ac:dyDescent="0.3">
      <c r="A251" s="24"/>
      <c r="B251" s="44"/>
      <c r="C251" s="44"/>
      <c r="D251" s="44"/>
      <c r="E251" s="4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</row>
    <row r="252" spans="1:32" ht="15.75" customHeight="1" x14ac:dyDescent="0.3">
      <c r="A252" s="24"/>
      <c r="B252" s="44"/>
      <c r="C252" s="44"/>
      <c r="D252" s="44"/>
      <c r="E252" s="4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</row>
    <row r="253" spans="1:32" ht="15.75" customHeight="1" x14ac:dyDescent="0.3">
      <c r="A253" s="24"/>
      <c r="B253" s="44"/>
      <c r="C253" s="44"/>
      <c r="D253" s="44"/>
      <c r="E253" s="4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</row>
    <row r="254" spans="1:32" ht="15.75" customHeight="1" x14ac:dyDescent="0.3">
      <c r="A254" s="24"/>
      <c r="B254" s="44"/>
      <c r="C254" s="44"/>
      <c r="D254" s="44"/>
      <c r="E254" s="4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</row>
    <row r="255" spans="1:32" ht="15.75" customHeight="1" x14ac:dyDescent="0.3">
      <c r="A255" s="24"/>
      <c r="B255" s="44"/>
      <c r="C255" s="44"/>
      <c r="D255" s="44"/>
      <c r="E255" s="4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</row>
    <row r="256" spans="1:32" ht="15.75" customHeight="1" x14ac:dyDescent="0.3">
      <c r="A256" s="24"/>
      <c r="B256" s="44"/>
      <c r="C256" s="44"/>
      <c r="D256" s="44"/>
      <c r="E256" s="4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</row>
    <row r="257" spans="1:32" ht="15.75" customHeight="1" x14ac:dyDescent="0.3">
      <c r="A257" s="24"/>
      <c r="B257" s="44"/>
      <c r="C257" s="44"/>
      <c r="D257" s="44"/>
      <c r="E257" s="4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</row>
    <row r="258" spans="1:32" ht="15.75" customHeight="1" x14ac:dyDescent="0.3">
      <c r="A258" s="24"/>
      <c r="B258" s="44"/>
      <c r="C258" s="44"/>
      <c r="D258" s="44"/>
      <c r="E258" s="4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</row>
    <row r="259" spans="1:32" ht="15.75" customHeight="1" x14ac:dyDescent="0.3">
      <c r="A259" s="24"/>
      <c r="B259" s="44"/>
      <c r="C259" s="44"/>
      <c r="D259" s="44"/>
      <c r="E259" s="4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</row>
    <row r="260" spans="1:32" ht="15.75" customHeight="1" x14ac:dyDescent="0.3">
      <c r="A260" s="24"/>
      <c r="B260" s="44"/>
      <c r="C260" s="44"/>
      <c r="D260" s="44"/>
      <c r="E260" s="4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</row>
    <row r="261" spans="1:32" ht="15.75" customHeight="1" x14ac:dyDescent="0.3">
      <c r="A261" s="24"/>
      <c r="B261" s="44"/>
      <c r="C261" s="44"/>
      <c r="D261" s="44"/>
      <c r="E261" s="4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</row>
    <row r="262" spans="1:32" ht="15.75" customHeight="1" x14ac:dyDescent="0.3">
      <c r="A262" s="24"/>
      <c r="B262" s="44"/>
      <c r="C262" s="44"/>
      <c r="D262" s="44"/>
      <c r="E262" s="4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</row>
    <row r="263" spans="1:32" ht="15.75" customHeight="1" x14ac:dyDescent="0.3">
      <c r="A263" s="24"/>
      <c r="B263" s="44"/>
      <c r="C263" s="44"/>
      <c r="D263" s="44"/>
      <c r="E263" s="4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</row>
    <row r="264" spans="1:32" ht="15.75" customHeight="1" x14ac:dyDescent="0.3">
      <c r="A264" s="24"/>
      <c r="B264" s="44"/>
      <c r="C264" s="44"/>
      <c r="D264" s="44"/>
      <c r="E264" s="4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  <c r="AF264" s="24"/>
    </row>
    <row r="265" spans="1:32" ht="15.75" customHeight="1" x14ac:dyDescent="0.3">
      <c r="A265" s="24"/>
      <c r="B265" s="44"/>
      <c r="C265" s="44"/>
      <c r="D265" s="44"/>
      <c r="E265" s="4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</row>
    <row r="266" spans="1:32" ht="15.75" customHeight="1" x14ac:dyDescent="0.3">
      <c r="A266" s="24"/>
      <c r="B266" s="44"/>
      <c r="C266" s="44"/>
      <c r="D266" s="44"/>
      <c r="E266" s="4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  <c r="AF266" s="24"/>
    </row>
    <row r="267" spans="1:32" ht="15.75" customHeight="1" x14ac:dyDescent="0.3">
      <c r="A267" s="24"/>
      <c r="B267" s="44"/>
      <c r="C267" s="44"/>
      <c r="D267" s="44"/>
      <c r="E267" s="4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</row>
    <row r="268" spans="1:32" ht="15.75" customHeight="1" x14ac:dyDescent="0.3">
      <c r="A268" s="24"/>
      <c r="B268" s="44"/>
      <c r="C268" s="44"/>
      <c r="D268" s="44"/>
      <c r="E268" s="4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</row>
    <row r="269" spans="1:32" ht="15.75" customHeight="1" x14ac:dyDescent="0.3">
      <c r="A269" s="24"/>
      <c r="B269" s="44"/>
      <c r="C269" s="44"/>
      <c r="D269" s="44"/>
      <c r="E269" s="4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</row>
    <row r="270" spans="1:32" ht="15.75" customHeight="1" x14ac:dyDescent="0.3">
      <c r="A270" s="24"/>
      <c r="B270" s="44"/>
      <c r="C270" s="44"/>
      <c r="D270" s="44"/>
      <c r="E270" s="4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</row>
    <row r="271" spans="1:32" ht="15.75" customHeight="1" x14ac:dyDescent="0.3">
      <c r="A271" s="24"/>
      <c r="B271" s="44"/>
      <c r="C271" s="44"/>
      <c r="D271" s="44"/>
      <c r="E271" s="4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</row>
    <row r="272" spans="1:32" ht="15.75" customHeight="1" x14ac:dyDescent="0.3">
      <c r="A272" s="24"/>
      <c r="B272" s="44"/>
      <c r="C272" s="44"/>
      <c r="D272" s="44"/>
      <c r="E272" s="4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</row>
    <row r="273" spans="1:32" ht="15.75" customHeight="1" x14ac:dyDescent="0.3">
      <c r="A273" s="24"/>
      <c r="B273" s="44"/>
      <c r="C273" s="44"/>
      <c r="D273" s="44"/>
      <c r="E273" s="4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24"/>
    </row>
    <row r="274" spans="1:32" ht="15.75" customHeight="1" x14ac:dyDescent="0.3">
      <c r="A274" s="24"/>
      <c r="B274" s="44"/>
      <c r="C274" s="44"/>
      <c r="D274" s="44"/>
      <c r="E274" s="4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</row>
    <row r="275" spans="1:32" ht="15.75" customHeight="1" x14ac:dyDescent="0.3">
      <c r="A275" s="24"/>
      <c r="B275" s="44"/>
      <c r="C275" s="44"/>
      <c r="D275" s="44"/>
      <c r="E275" s="4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  <c r="AF275" s="24"/>
    </row>
    <row r="276" spans="1:32" ht="15.75" customHeight="1" x14ac:dyDescent="0.3">
      <c r="A276" s="24"/>
      <c r="B276" s="44"/>
      <c r="C276" s="44"/>
      <c r="D276" s="44"/>
      <c r="E276" s="4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</row>
    <row r="277" spans="1:32" ht="15.75" customHeight="1" x14ac:dyDescent="0.3">
      <c r="A277" s="24"/>
      <c r="B277" s="44"/>
      <c r="C277" s="44"/>
      <c r="D277" s="44"/>
      <c r="E277" s="4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</row>
    <row r="278" spans="1:32" ht="15.75" customHeight="1" x14ac:dyDescent="0.3">
      <c r="A278" s="24"/>
      <c r="B278" s="44"/>
      <c r="C278" s="44"/>
      <c r="D278" s="44"/>
      <c r="E278" s="4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</row>
    <row r="279" spans="1:32" ht="15.75" customHeight="1" x14ac:dyDescent="0.3">
      <c r="A279" s="24"/>
      <c r="B279" s="44"/>
      <c r="C279" s="44"/>
      <c r="D279" s="44"/>
      <c r="E279" s="4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</row>
    <row r="280" spans="1:32" ht="15.75" customHeight="1" x14ac:dyDescent="0.3">
      <c r="A280" s="24"/>
      <c r="B280" s="44"/>
      <c r="C280" s="44"/>
      <c r="D280" s="44"/>
      <c r="E280" s="4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</row>
    <row r="281" spans="1:32" ht="15.75" customHeight="1" x14ac:dyDescent="0.3">
      <c r="A281" s="24"/>
      <c r="B281" s="44"/>
      <c r="C281" s="44"/>
      <c r="D281" s="44"/>
      <c r="E281" s="4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</row>
    <row r="282" spans="1:32" ht="15.75" customHeight="1" x14ac:dyDescent="0.3">
      <c r="A282" s="24"/>
      <c r="B282" s="44"/>
      <c r="C282" s="44"/>
      <c r="D282" s="44"/>
      <c r="E282" s="4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</row>
    <row r="283" spans="1:32" ht="15.75" customHeight="1" x14ac:dyDescent="0.3">
      <c r="A283" s="24"/>
      <c r="B283" s="44"/>
      <c r="C283" s="44"/>
      <c r="D283" s="44"/>
      <c r="E283" s="4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</row>
    <row r="284" spans="1:32" ht="15.75" customHeight="1" x14ac:dyDescent="0.3">
      <c r="A284" s="24"/>
      <c r="B284" s="44"/>
      <c r="C284" s="44"/>
      <c r="D284" s="44"/>
      <c r="E284" s="4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</row>
    <row r="285" spans="1:32" ht="15.75" customHeight="1" x14ac:dyDescent="0.3">
      <c r="A285" s="24"/>
      <c r="B285" s="44"/>
      <c r="C285" s="44"/>
      <c r="D285" s="44"/>
      <c r="E285" s="4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</row>
    <row r="286" spans="1:32" ht="15.75" customHeight="1" x14ac:dyDescent="0.3">
      <c r="A286" s="24"/>
      <c r="B286" s="44"/>
      <c r="C286" s="44"/>
      <c r="D286" s="44"/>
      <c r="E286" s="4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</row>
    <row r="287" spans="1:32" ht="15.75" customHeight="1" x14ac:dyDescent="0.3">
      <c r="A287" s="24"/>
      <c r="B287" s="44"/>
      <c r="C287" s="44"/>
      <c r="D287" s="44"/>
      <c r="E287" s="4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</row>
    <row r="288" spans="1:32" ht="15.75" customHeight="1" x14ac:dyDescent="0.3">
      <c r="A288" s="24"/>
      <c r="B288" s="44"/>
      <c r="C288" s="44"/>
      <c r="D288" s="44"/>
      <c r="E288" s="4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</row>
    <row r="289" spans="1:32" ht="15.75" customHeight="1" x14ac:dyDescent="0.3">
      <c r="A289" s="24"/>
      <c r="B289" s="44"/>
      <c r="C289" s="44"/>
      <c r="D289" s="44"/>
      <c r="E289" s="4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</row>
    <row r="290" spans="1:32" ht="15.75" customHeight="1" x14ac:dyDescent="0.3">
      <c r="A290" s="24"/>
      <c r="B290" s="44"/>
      <c r="C290" s="44"/>
      <c r="D290" s="44"/>
      <c r="E290" s="4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</row>
    <row r="291" spans="1:32" ht="15.75" customHeight="1" x14ac:dyDescent="0.3">
      <c r="A291" s="24"/>
      <c r="B291" s="44"/>
      <c r="C291" s="44"/>
      <c r="D291" s="44"/>
      <c r="E291" s="4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</row>
    <row r="292" spans="1:32" ht="15.75" customHeight="1" x14ac:dyDescent="0.3">
      <c r="A292" s="24"/>
      <c r="B292" s="44"/>
      <c r="C292" s="44"/>
      <c r="D292" s="44"/>
      <c r="E292" s="4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</row>
    <row r="293" spans="1:32" ht="15.75" customHeight="1" x14ac:dyDescent="0.3">
      <c r="A293" s="24"/>
      <c r="B293" s="44"/>
      <c r="C293" s="44"/>
      <c r="D293" s="44"/>
      <c r="E293" s="4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</row>
    <row r="294" spans="1:32" ht="15.75" customHeight="1" x14ac:dyDescent="0.3">
      <c r="A294" s="24"/>
      <c r="B294" s="44"/>
      <c r="C294" s="44"/>
      <c r="D294" s="44"/>
      <c r="E294" s="4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</row>
    <row r="295" spans="1:32" ht="15.75" customHeight="1" x14ac:dyDescent="0.3">
      <c r="A295" s="24"/>
      <c r="B295" s="44"/>
      <c r="C295" s="44"/>
      <c r="D295" s="44"/>
      <c r="E295" s="4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</row>
    <row r="296" spans="1:32" ht="15.75" customHeight="1" x14ac:dyDescent="0.3">
      <c r="A296" s="24"/>
      <c r="B296" s="44"/>
      <c r="C296" s="44"/>
      <c r="D296" s="44"/>
      <c r="E296" s="4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  <c r="AF296" s="24"/>
    </row>
    <row r="297" spans="1:32" ht="15.75" customHeight="1" x14ac:dyDescent="0.3">
      <c r="A297" s="24"/>
      <c r="B297" s="44"/>
      <c r="C297" s="44"/>
      <c r="D297" s="44"/>
      <c r="E297" s="4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</row>
    <row r="298" spans="1:32" ht="15.75" customHeight="1" x14ac:dyDescent="0.3">
      <c r="A298" s="24"/>
      <c r="B298" s="44"/>
      <c r="C298" s="44"/>
      <c r="D298" s="44"/>
      <c r="E298" s="4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</row>
    <row r="299" spans="1:32" ht="15.75" customHeight="1" x14ac:dyDescent="0.3">
      <c r="A299" s="24"/>
      <c r="B299" s="44"/>
      <c r="C299" s="44"/>
      <c r="D299" s="44"/>
      <c r="E299" s="4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</row>
    <row r="300" spans="1:32" ht="15.75" customHeight="1" x14ac:dyDescent="0.3">
      <c r="A300" s="24"/>
      <c r="B300" s="44"/>
      <c r="C300" s="44"/>
      <c r="D300" s="44"/>
      <c r="E300" s="4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</row>
    <row r="301" spans="1:32" ht="15.75" customHeight="1" x14ac:dyDescent="0.3">
      <c r="A301" s="24"/>
      <c r="B301" s="44"/>
      <c r="C301" s="44"/>
      <c r="D301" s="44"/>
      <c r="E301" s="4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</row>
    <row r="302" spans="1:32" ht="15.75" customHeight="1" x14ac:dyDescent="0.3">
      <c r="A302" s="24"/>
      <c r="B302" s="44"/>
      <c r="C302" s="44"/>
      <c r="D302" s="44"/>
      <c r="E302" s="4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</row>
    <row r="303" spans="1:32" ht="15.75" customHeight="1" x14ac:dyDescent="0.3">
      <c r="A303" s="24"/>
      <c r="B303" s="44"/>
      <c r="C303" s="44"/>
      <c r="D303" s="44"/>
      <c r="E303" s="4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</row>
    <row r="304" spans="1:32" ht="15.75" customHeight="1" x14ac:dyDescent="0.3">
      <c r="A304" s="24"/>
      <c r="B304" s="44"/>
      <c r="C304" s="44"/>
      <c r="D304" s="44"/>
      <c r="E304" s="4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</row>
    <row r="305" spans="1:32" ht="15.75" customHeight="1" x14ac:dyDescent="0.3">
      <c r="A305" s="24"/>
      <c r="B305" s="44"/>
      <c r="C305" s="44"/>
      <c r="D305" s="44"/>
      <c r="E305" s="4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</row>
    <row r="306" spans="1:32" ht="15.75" customHeight="1" x14ac:dyDescent="0.3">
      <c r="A306" s="24"/>
      <c r="B306" s="44"/>
      <c r="C306" s="44"/>
      <c r="D306" s="44"/>
      <c r="E306" s="4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</row>
    <row r="307" spans="1:32" ht="15.75" customHeight="1" x14ac:dyDescent="0.3">
      <c r="A307" s="24"/>
      <c r="B307" s="44"/>
      <c r="C307" s="44"/>
      <c r="D307" s="44"/>
      <c r="E307" s="4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</row>
    <row r="308" spans="1:32" ht="15.75" customHeight="1" x14ac:dyDescent="0.3">
      <c r="A308" s="24"/>
      <c r="B308" s="44"/>
      <c r="C308" s="44"/>
      <c r="D308" s="44"/>
      <c r="E308" s="4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</row>
    <row r="309" spans="1:32" ht="15.75" customHeight="1" x14ac:dyDescent="0.3">
      <c r="A309" s="24"/>
      <c r="B309" s="44"/>
      <c r="C309" s="44"/>
      <c r="D309" s="44"/>
      <c r="E309" s="4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</row>
    <row r="310" spans="1:32" ht="15.75" customHeight="1" x14ac:dyDescent="0.3">
      <c r="A310" s="24"/>
      <c r="B310" s="44"/>
      <c r="C310" s="44"/>
      <c r="D310" s="44"/>
      <c r="E310" s="4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</row>
    <row r="311" spans="1:32" ht="15.75" customHeight="1" x14ac:dyDescent="0.3">
      <c r="A311" s="24"/>
      <c r="B311" s="44"/>
      <c r="C311" s="44"/>
      <c r="D311" s="44"/>
      <c r="E311" s="4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</row>
    <row r="312" spans="1:32" ht="15.75" customHeight="1" x14ac:dyDescent="0.3">
      <c r="A312" s="24"/>
      <c r="B312" s="44"/>
      <c r="C312" s="44"/>
      <c r="D312" s="44"/>
      <c r="E312" s="4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</row>
    <row r="313" spans="1:32" ht="15.75" customHeight="1" x14ac:dyDescent="0.3">
      <c r="A313" s="24"/>
      <c r="B313" s="44"/>
      <c r="C313" s="44"/>
      <c r="D313" s="44"/>
      <c r="E313" s="4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</row>
    <row r="314" spans="1:32" ht="15.75" customHeight="1" x14ac:dyDescent="0.3">
      <c r="A314" s="24"/>
      <c r="B314" s="44"/>
      <c r="C314" s="44"/>
      <c r="D314" s="44"/>
      <c r="E314" s="4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  <c r="AD314" s="24"/>
      <c r="AE314" s="24"/>
      <c r="AF314" s="24"/>
    </row>
    <row r="315" spans="1:32" ht="15.75" customHeight="1" x14ac:dyDescent="0.3">
      <c r="A315" s="24"/>
      <c r="B315" s="44"/>
      <c r="C315" s="44"/>
      <c r="D315" s="44"/>
      <c r="E315" s="4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</row>
    <row r="316" spans="1:32" ht="15.75" customHeight="1" x14ac:dyDescent="0.3">
      <c r="A316" s="24"/>
      <c r="B316" s="44"/>
      <c r="C316" s="44"/>
      <c r="D316" s="44"/>
      <c r="E316" s="4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</row>
    <row r="317" spans="1:32" ht="15.75" customHeight="1" x14ac:dyDescent="0.3">
      <c r="A317" s="24"/>
      <c r="B317" s="44"/>
      <c r="C317" s="44"/>
      <c r="D317" s="44"/>
      <c r="E317" s="4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</row>
    <row r="318" spans="1:32" ht="15.75" customHeight="1" x14ac:dyDescent="0.3">
      <c r="A318" s="24"/>
      <c r="B318" s="44"/>
      <c r="C318" s="44"/>
      <c r="D318" s="44"/>
      <c r="E318" s="4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</row>
    <row r="319" spans="1:32" ht="15.75" customHeight="1" x14ac:dyDescent="0.3">
      <c r="A319" s="24"/>
      <c r="B319" s="44"/>
      <c r="C319" s="44"/>
      <c r="D319" s="44"/>
      <c r="E319" s="4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4"/>
      <c r="AF319" s="24"/>
    </row>
    <row r="320" spans="1:32" ht="15.75" customHeight="1" x14ac:dyDescent="0.3">
      <c r="A320" s="24"/>
      <c r="B320" s="44"/>
      <c r="C320" s="44"/>
      <c r="D320" s="44"/>
      <c r="E320" s="4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</row>
    <row r="321" spans="1:32" ht="15.75" customHeight="1" x14ac:dyDescent="0.3">
      <c r="A321" s="24"/>
      <c r="B321" s="44"/>
      <c r="C321" s="44"/>
      <c r="D321" s="44"/>
      <c r="E321" s="4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</row>
    <row r="322" spans="1:32" ht="15.75" customHeight="1" x14ac:dyDescent="0.3">
      <c r="A322" s="24"/>
      <c r="B322" s="44"/>
      <c r="C322" s="44"/>
      <c r="D322" s="44"/>
      <c r="E322" s="4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</row>
    <row r="323" spans="1:32" ht="15.75" customHeight="1" x14ac:dyDescent="0.3">
      <c r="A323" s="24"/>
      <c r="B323" s="44"/>
      <c r="C323" s="44"/>
      <c r="D323" s="44"/>
      <c r="E323" s="4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</row>
    <row r="324" spans="1:32" ht="15.75" customHeight="1" x14ac:dyDescent="0.3">
      <c r="A324" s="24"/>
      <c r="B324" s="44"/>
      <c r="C324" s="44"/>
      <c r="D324" s="44"/>
      <c r="E324" s="4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</row>
    <row r="325" spans="1:32" ht="15.75" customHeight="1" x14ac:dyDescent="0.3">
      <c r="A325" s="24"/>
      <c r="B325" s="44"/>
      <c r="C325" s="44"/>
      <c r="D325" s="44"/>
      <c r="E325" s="4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</row>
    <row r="326" spans="1:32" ht="15.75" customHeight="1" x14ac:dyDescent="0.3">
      <c r="A326" s="24"/>
      <c r="B326" s="44"/>
      <c r="C326" s="44"/>
      <c r="D326" s="44"/>
      <c r="E326" s="4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</row>
    <row r="327" spans="1:32" ht="15.75" customHeight="1" x14ac:dyDescent="0.3">
      <c r="A327" s="24"/>
      <c r="B327" s="44"/>
      <c r="C327" s="44"/>
      <c r="D327" s="44"/>
      <c r="E327" s="4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</row>
    <row r="328" spans="1:32" ht="15.75" customHeight="1" x14ac:dyDescent="0.3">
      <c r="A328" s="24"/>
      <c r="B328" s="44"/>
      <c r="C328" s="44"/>
      <c r="D328" s="44"/>
      <c r="E328" s="4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24"/>
    </row>
    <row r="329" spans="1:32" ht="15.75" customHeight="1" x14ac:dyDescent="0.3">
      <c r="A329" s="24"/>
      <c r="B329" s="44"/>
      <c r="C329" s="44"/>
      <c r="D329" s="44"/>
      <c r="E329" s="4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</row>
    <row r="330" spans="1:32" ht="15.75" customHeight="1" x14ac:dyDescent="0.3">
      <c r="A330" s="24"/>
      <c r="B330" s="44"/>
      <c r="C330" s="44"/>
      <c r="D330" s="44"/>
      <c r="E330" s="4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</row>
    <row r="331" spans="1:32" ht="15.75" customHeight="1" x14ac:dyDescent="0.3">
      <c r="A331" s="24"/>
      <c r="B331" s="44"/>
      <c r="C331" s="44"/>
      <c r="D331" s="44"/>
      <c r="E331" s="4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</row>
    <row r="332" spans="1:32" ht="15.75" customHeight="1" x14ac:dyDescent="0.3">
      <c r="A332" s="24"/>
      <c r="B332" s="44"/>
      <c r="C332" s="44"/>
      <c r="D332" s="44"/>
      <c r="E332" s="4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4"/>
      <c r="AF332" s="24"/>
    </row>
    <row r="333" spans="1:32" ht="15.75" customHeight="1" x14ac:dyDescent="0.3">
      <c r="A333" s="24"/>
      <c r="B333" s="44"/>
      <c r="C333" s="44"/>
      <c r="D333" s="44"/>
      <c r="E333" s="4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</row>
    <row r="334" spans="1:32" ht="15.75" customHeight="1" x14ac:dyDescent="0.3">
      <c r="A334" s="24"/>
      <c r="B334" s="44"/>
      <c r="C334" s="44"/>
      <c r="D334" s="44"/>
      <c r="E334" s="4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</row>
    <row r="335" spans="1:32" ht="15.75" customHeight="1" x14ac:dyDescent="0.3">
      <c r="A335" s="24"/>
      <c r="B335" s="44"/>
      <c r="C335" s="44"/>
      <c r="D335" s="44"/>
      <c r="E335" s="4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</row>
    <row r="336" spans="1:32" ht="15.75" customHeight="1" x14ac:dyDescent="0.3">
      <c r="A336" s="24"/>
      <c r="B336" s="44"/>
      <c r="C336" s="44"/>
      <c r="D336" s="44"/>
      <c r="E336" s="4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</row>
    <row r="337" spans="1:32" ht="15.75" customHeight="1" x14ac:dyDescent="0.3">
      <c r="A337" s="24"/>
      <c r="B337" s="44"/>
      <c r="C337" s="44"/>
      <c r="D337" s="44"/>
      <c r="E337" s="4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</row>
    <row r="338" spans="1:32" ht="15.75" customHeight="1" x14ac:dyDescent="0.3">
      <c r="A338" s="24"/>
      <c r="B338" s="44"/>
      <c r="C338" s="44"/>
      <c r="D338" s="44"/>
      <c r="E338" s="4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</row>
    <row r="339" spans="1:32" ht="15.75" customHeight="1" x14ac:dyDescent="0.3">
      <c r="A339" s="24"/>
      <c r="B339" s="44"/>
      <c r="C339" s="44"/>
      <c r="D339" s="44"/>
      <c r="E339" s="4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</row>
    <row r="340" spans="1:32" ht="15.75" customHeight="1" x14ac:dyDescent="0.3">
      <c r="A340" s="24"/>
      <c r="B340" s="44"/>
      <c r="C340" s="44"/>
      <c r="D340" s="44"/>
      <c r="E340" s="4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</row>
    <row r="341" spans="1:32" ht="15.75" customHeight="1" x14ac:dyDescent="0.3">
      <c r="A341" s="24"/>
      <c r="B341" s="44"/>
      <c r="C341" s="44"/>
      <c r="D341" s="44"/>
      <c r="E341" s="44"/>
      <c r="F341" s="24"/>
      <c r="G341" s="24"/>
      <c r="H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</row>
    <row r="342" spans="1:32" ht="15.75" customHeight="1" x14ac:dyDescent="0.3">
      <c r="A342" s="24"/>
      <c r="B342" s="44"/>
      <c r="C342" s="44"/>
      <c r="D342" s="44"/>
      <c r="E342" s="44"/>
      <c r="F342" s="24"/>
      <c r="G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</row>
    <row r="343" spans="1:32" ht="15.75" customHeight="1" x14ac:dyDescent="0.3">
      <c r="A343" s="24"/>
      <c r="B343" s="44"/>
      <c r="C343" s="44"/>
      <c r="D343" s="44"/>
      <c r="E343" s="44"/>
      <c r="F343" s="24"/>
      <c r="G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4"/>
      <c r="AF343" s="24"/>
    </row>
    <row r="344" spans="1:32" ht="15.75" customHeight="1" x14ac:dyDescent="0.3">
      <c r="G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</row>
    <row r="345" spans="1:32" ht="15.75" customHeight="1" x14ac:dyDescent="0.3">
      <c r="G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</row>
    <row r="346" spans="1:32" ht="15.75" customHeight="1" x14ac:dyDescent="0.3">
      <c r="G346" s="24"/>
    </row>
    <row r="347" spans="1:32" ht="15.75" customHeight="1" x14ac:dyDescent="0.3"/>
    <row r="348" spans="1:32" ht="15.75" customHeight="1" x14ac:dyDescent="0.3"/>
    <row r="349" spans="1:32" ht="15.75" customHeight="1" x14ac:dyDescent="0.3"/>
    <row r="350" spans="1:32" ht="15.75" customHeight="1" x14ac:dyDescent="0.3"/>
    <row r="351" spans="1:32" ht="15.75" customHeight="1" x14ac:dyDescent="0.3"/>
    <row r="352" spans="1:3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  <row r="1005" ht="15.75" customHeight="1" x14ac:dyDescent="0.3"/>
    <row r="1006" ht="15.75" customHeight="1" x14ac:dyDescent="0.3"/>
    <row r="1007" ht="15.75" customHeight="1" x14ac:dyDescent="0.3"/>
    <row r="1008" ht="15.75" customHeight="1" x14ac:dyDescent="0.3"/>
    <row r="1009" ht="15.75" customHeight="1" x14ac:dyDescent="0.3"/>
    <row r="1010" ht="15.75" customHeight="1" x14ac:dyDescent="0.3"/>
    <row r="1011" ht="15.75" customHeight="1" x14ac:dyDescent="0.3"/>
  </sheetData>
  <mergeCells count="17">
    <mergeCell ref="I67:L67"/>
    <mergeCell ref="H110:J110"/>
    <mergeCell ref="I68:L68"/>
    <mergeCell ref="H92:L93"/>
    <mergeCell ref="A130:B131"/>
    <mergeCell ref="A110:F110"/>
    <mergeCell ref="A81:C81"/>
    <mergeCell ref="A82:C82"/>
    <mergeCell ref="A80:C80"/>
    <mergeCell ref="A86:E86"/>
    <mergeCell ref="A105:B105"/>
    <mergeCell ref="A62:F62"/>
    <mergeCell ref="A2:E2"/>
    <mergeCell ref="A5:A6"/>
    <mergeCell ref="B5:C5"/>
    <mergeCell ref="D5:E5"/>
    <mergeCell ref="A18:B18"/>
  </mergeCells>
  <phoneticPr fontId="48" type="noConversion"/>
  <printOptions horizontalCentered="1"/>
  <pageMargins left="0.78749999999999998" right="0.78749999999999998" top="1.62777777777778" bottom="1.0833333333333299" header="0" footer="0"/>
  <pageSetup paperSize="9" scale="58" pageOrder="overThenDown" orientation="portrait" r:id="rId1"/>
  <rowBreaks count="1" manualBreakCount="1">
    <brk id="60" max="22" man="1"/>
  </rowBreaks>
  <colBreaks count="1" manualBreakCount="1">
    <brk id="7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  <pageSetUpPr fitToPage="1"/>
  </sheetPr>
  <dimension ref="A1:AC1001"/>
  <sheetViews>
    <sheetView tabSelected="1" topLeftCell="A41" zoomScaleNormal="100" workbookViewId="0">
      <selection activeCell="I11" sqref="I11"/>
    </sheetView>
  </sheetViews>
  <sheetFormatPr defaultColWidth="14.44140625" defaultRowHeight="15" customHeight="1" x14ac:dyDescent="0.3"/>
  <cols>
    <col min="1" max="1" width="27.88671875" customWidth="1"/>
    <col min="2" max="2" width="12.33203125" customWidth="1"/>
    <col min="3" max="3" width="11.88671875" customWidth="1"/>
    <col min="4" max="4" width="11.6640625" customWidth="1"/>
    <col min="5" max="6" width="11" customWidth="1"/>
    <col min="7" max="7" width="10.6640625" customWidth="1"/>
    <col min="8" max="8" width="10.88671875" customWidth="1"/>
    <col min="9" max="9" width="11.33203125" customWidth="1"/>
    <col min="10" max="10" width="12.109375" customWidth="1"/>
    <col min="11" max="11" width="17.109375" customWidth="1"/>
    <col min="12" max="12" width="10.44140625" customWidth="1"/>
    <col min="13" max="29" width="9.33203125" customWidth="1"/>
  </cols>
  <sheetData>
    <row r="1" spans="1:29" ht="27" customHeight="1" x14ac:dyDescent="0.3">
      <c r="A1" s="325" t="s">
        <v>233</v>
      </c>
      <c r="B1" s="290"/>
      <c r="C1" s="290"/>
      <c r="D1" s="290"/>
      <c r="E1" s="290"/>
      <c r="F1" s="290"/>
      <c r="G1" s="290"/>
      <c r="H1" s="290"/>
      <c r="I1" s="30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</row>
    <row r="2" spans="1:29" ht="27.75" customHeight="1" x14ac:dyDescent="0.3">
      <c r="A2" s="16" t="s">
        <v>100</v>
      </c>
      <c r="B2" s="93" t="s">
        <v>101</v>
      </c>
      <c r="C2" s="93" t="s">
        <v>102</v>
      </c>
      <c r="D2" s="93" t="s">
        <v>103</v>
      </c>
      <c r="E2" s="93" t="s">
        <v>104</v>
      </c>
      <c r="F2" s="93" t="s">
        <v>105</v>
      </c>
      <c r="G2" s="93" t="s">
        <v>106</v>
      </c>
      <c r="H2" s="94" t="s">
        <v>93</v>
      </c>
      <c r="I2" s="93" t="s">
        <v>95</v>
      </c>
      <c r="J2" s="24"/>
      <c r="K2" s="291" t="s">
        <v>107</v>
      </c>
      <c r="L2" s="292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</row>
    <row r="3" spans="1:29" ht="14.4" x14ac:dyDescent="0.3">
      <c r="A3" s="124" t="s">
        <v>108</v>
      </c>
      <c r="B3" s="123">
        <v>5086</v>
      </c>
      <c r="C3" s="123">
        <v>61339</v>
      </c>
      <c r="D3" s="123">
        <v>15830</v>
      </c>
      <c r="E3" s="123">
        <v>97926</v>
      </c>
      <c r="F3" s="123">
        <v>21203</v>
      </c>
      <c r="G3" s="123">
        <v>83562</v>
      </c>
      <c r="H3" s="133">
        <v>43933</v>
      </c>
      <c r="I3" s="123">
        <v>328879</v>
      </c>
      <c r="J3" s="24"/>
      <c r="K3" s="95" t="s">
        <v>109</v>
      </c>
      <c r="L3" s="96"/>
      <c r="M3" s="96"/>
      <c r="N3" s="96"/>
      <c r="O3" s="96"/>
      <c r="P3" s="96"/>
      <c r="Q3" s="96"/>
      <c r="R3" s="96"/>
      <c r="S3" s="96"/>
      <c r="T3" s="96"/>
      <c r="U3" s="24"/>
      <c r="V3" s="24"/>
      <c r="W3" s="24"/>
      <c r="X3" s="24"/>
      <c r="Y3" s="24"/>
      <c r="Z3" s="24"/>
      <c r="AA3" s="24"/>
      <c r="AB3" s="24"/>
      <c r="AC3" s="24"/>
    </row>
    <row r="4" spans="1:29" ht="14.4" x14ac:dyDescent="0.3">
      <c r="A4" s="124" t="s">
        <v>110</v>
      </c>
      <c r="B4" s="123">
        <v>876</v>
      </c>
      <c r="C4" s="123">
        <v>16735</v>
      </c>
      <c r="D4" s="123">
        <v>6833</v>
      </c>
      <c r="E4" s="123">
        <v>15772</v>
      </c>
      <c r="F4" s="123">
        <v>23405</v>
      </c>
      <c r="G4" s="123">
        <v>32502</v>
      </c>
      <c r="H4" s="133">
        <v>8091</v>
      </c>
      <c r="I4" s="123">
        <v>104214</v>
      </c>
      <c r="J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</row>
    <row r="5" spans="1:29" ht="14.4" x14ac:dyDescent="0.3">
      <c r="A5" s="124" t="s">
        <v>111</v>
      </c>
      <c r="B5" s="123">
        <v>3240</v>
      </c>
      <c r="C5" s="123">
        <v>27628</v>
      </c>
      <c r="D5" s="123">
        <v>8438</v>
      </c>
      <c r="E5" s="123">
        <v>21824</v>
      </c>
      <c r="F5" s="123">
        <v>8872</v>
      </c>
      <c r="G5" s="123">
        <v>39829</v>
      </c>
      <c r="H5" s="133">
        <v>19575</v>
      </c>
      <c r="I5" s="123">
        <v>129406</v>
      </c>
      <c r="J5" s="24"/>
      <c r="K5" s="97" t="s">
        <v>112</v>
      </c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</row>
    <row r="6" spans="1:29" ht="14.4" x14ac:dyDescent="0.3">
      <c r="A6" s="127" t="s">
        <v>113</v>
      </c>
      <c r="B6" s="134">
        <v>1822</v>
      </c>
      <c r="C6" s="134">
        <v>8636</v>
      </c>
      <c r="D6" s="134">
        <v>718</v>
      </c>
      <c r="E6" s="134">
        <v>6392</v>
      </c>
      <c r="F6" s="134">
        <v>1672</v>
      </c>
      <c r="G6" s="134">
        <v>11977</v>
      </c>
      <c r="H6" s="135">
        <v>12698</v>
      </c>
      <c r="I6" s="134">
        <v>43915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</row>
    <row r="7" spans="1:29" ht="14.4" x14ac:dyDescent="0.3">
      <c r="A7" s="124" t="s">
        <v>114</v>
      </c>
      <c r="B7" s="123">
        <v>175</v>
      </c>
      <c r="C7" s="123">
        <v>484</v>
      </c>
      <c r="D7" s="123">
        <v>171</v>
      </c>
      <c r="E7" s="123">
        <v>402</v>
      </c>
      <c r="F7" s="123">
        <v>251</v>
      </c>
      <c r="G7" s="123">
        <v>845</v>
      </c>
      <c r="H7" s="133">
        <v>377</v>
      </c>
      <c r="I7" s="123">
        <v>2705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</row>
    <row r="8" spans="1:29" ht="14.4" x14ac:dyDescent="0.3">
      <c r="A8" s="124" t="s">
        <v>115</v>
      </c>
      <c r="B8" s="123">
        <v>9079</v>
      </c>
      <c r="C8" s="123">
        <v>31263</v>
      </c>
      <c r="D8" s="123">
        <v>3581</v>
      </c>
      <c r="E8" s="123">
        <v>22280</v>
      </c>
      <c r="F8" s="123">
        <v>5911</v>
      </c>
      <c r="G8" s="123">
        <v>42552</v>
      </c>
      <c r="H8" s="133">
        <v>50647</v>
      </c>
      <c r="I8" s="123">
        <v>165313</v>
      </c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</row>
    <row r="9" spans="1:29" ht="14.4" x14ac:dyDescent="0.3">
      <c r="A9" s="127" t="s">
        <v>113</v>
      </c>
      <c r="B9" s="134">
        <v>7759</v>
      </c>
      <c r="C9" s="134">
        <v>28508</v>
      </c>
      <c r="D9" s="134">
        <v>2584</v>
      </c>
      <c r="E9" s="134">
        <v>19365</v>
      </c>
      <c r="F9" s="134">
        <v>5065</v>
      </c>
      <c r="G9" s="134">
        <v>38084</v>
      </c>
      <c r="H9" s="135">
        <v>47477</v>
      </c>
      <c r="I9" s="134">
        <v>148842</v>
      </c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</row>
    <row r="10" spans="1:29" ht="14.4" x14ac:dyDescent="0.3">
      <c r="A10" s="130" t="s">
        <v>44</v>
      </c>
      <c r="B10" s="136">
        <v>18456</v>
      </c>
      <c r="C10" s="136">
        <v>137449</v>
      </c>
      <c r="D10" s="136">
        <v>34853</v>
      </c>
      <c r="E10" s="136">
        <v>158204</v>
      </c>
      <c r="F10" s="136">
        <v>59642</v>
      </c>
      <c r="G10" s="136">
        <v>199290</v>
      </c>
      <c r="H10" s="137">
        <v>122623</v>
      </c>
      <c r="I10" s="138">
        <v>730517</v>
      </c>
      <c r="J10" s="210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</row>
    <row r="11" spans="1:29" ht="15" customHeight="1" x14ac:dyDescent="0.3">
      <c r="A11" s="326" t="s">
        <v>116</v>
      </c>
      <c r="B11" s="327"/>
      <c r="C11" s="327"/>
      <c r="D11" s="327"/>
      <c r="E11" s="327"/>
      <c r="F11" s="327"/>
      <c r="G11" s="327"/>
      <c r="H11" s="327"/>
      <c r="I11" s="269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</row>
    <row r="12" spans="1:29" ht="32.25" customHeight="1" x14ac:dyDescent="0.3">
      <c r="A12" s="98"/>
      <c r="B12" s="98"/>
      <c r="C12" s="98"/>
      <c r="D12" s="98"/>
      <c r="E12" s="98"/>
      <c r="F12" s="98"/>
      <c r="G12" s="98"/>
      <c r="H12" s="98"/>
      <c r="I12" s="98"/>
      <c r="J12" s="24"/>
      <c r="K12" s="24"/>
      <c r="L12" s="24"/>
      <c r="M12" s="24"/>
      <c r="N12" s="24"/>
      <c r="O12" s="24"/>
      <c r="P12" s="24"/>
      <c r="Q12" s="99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</row>
    <row r="13" spans="1:29" ht="25.5" customHeight="1" x14ac:dyDescent="0.3">
      <c r="A13" s="325" t="s">
        <v>99</v>
      </c>
      <c r="B13" s="290"/>
      <c r="C13" s="290"/>
      <c r="D13" s="290"/>
      <c r="E13" s="290"/>
      <c r="F13" s="290"/>
      <c r="G13" s="290"/>
      <c r="H13" s="290"/>
      <c r="I13" s="304"/>
      <c r="J13" s="24"/>
      <c r="K13" s="24"/>
      <c r="L13" s="24"/>
      <c r="M13" s="24"/>
      <c r="N13" s="24"/>
      <c r="O13" s="24"/>
      <c r="P13" s="100"/>
      <c r="Q13" s="100"/>
      <c r="R13" s="100"/>
      <c r="S13" s="5"/>
      <c r="T13" s="100"/>
      <c r="U13" s="100"/>
      <c r="V13" s="100"/>
      <c r="W13" s="100"/>
      <c r="X13" s="24"/>
      <c r="Y13" s="24"/>
      <c r="Z13" s="24"/>
      <c r="AA13" s="24"/>
      <c r="AB13" s="24"/>
      <c r="AC13" s="24"/>
    </row>
    <row r="14" spans="1:29" ht="14.25" customHeight="1" x14ac:dyDescent="0.3">
      <c r="A14" s="16" t="s">
        <v>100</v>
      </c>
      <c r="B14" s="93" t="s">
        <v>101</v>
      </c>
      <c r="C14" s="93" t="s">
        <v>102</v>
      </c>
      <c r="D14" s="93" t="s">
        <v>103</v>
      </c>
      <c r="E14" s="93" t="s">
        <v>104</v>
      </c>
      <c r="F14" s="93" t="s">
        <v>105</v>
      </c>
      <c r="G14" s="93" t="s">
        <v>106</v>
      </c>
      <c r="H14" s="94" t="s">
        <v>93</v>
      </c>
      <c r="I14" s="93" t="s">
        <v>95</v>
      </c>
      <c r="J14" s="24"/>
      <c r="K14" s="24"/>
      <c r="L14" s="24"/>
      <c r="M14" s="24"/>
      <c r="N14" s="24"/>
      <c r="O14" s="24"/>
      <c r="P14" s="100"/>
      <c r="Q14" s="100"/>
      <c r="R14" s="100"/>
      <c r="S14" s="100"/>
      <c r="T14" s="100"/>
      <c r="U14" s="100"/>
      <c r="V14" s="100"/>
      <c r="W14" s="100"/>
      <c r="X14" s="24"/>
      <c r="Y14" s="24"/>
      <c r="Z14" s="24"/>
      <c r="AA14" s="24"/>
      <c r="AB14" s="24"/>
      <c r="AC14" s="24"/>
    </row>
    <row r="15" spans="1:29" ht="14.4" x14ac:dyDescent="0.3">
      <c r="A15" s="124" t="s">
        <v>108</v>
      </c>
      <c r="B15" s="123">
        <v>5519</v>
      </c>
      <c r="C15" s="123">
        <v>56166</v>
      </c>
      <c r="D15" s="123">
        <v>14362</v>
      </c>
      <c r="E15" s="123">
        <v>91118</v>
      </c>
      <c r="F15" s="123">
        <v>21839</v>
      </c>
      <c r="G15" s="123">
        <v>78906</v>
      </c>
      <c r="H15" s="133">
        <v>43616</v>
      </c>
      <c r="I15" s="123">
        <v>311526</v>
      </c>
      <c r="J15" s="24"/>
      <c r="K15" s="24"/>
      <c r="L15" s="24"/>
      <c r="M15" s="24"/>
      <c r="N15" s="24"/>
      <c r="O15" s="24"/>
      <c r="P15" s="100"/>
      <c r="Q15" s="100"/>
      <c r="R15" s="100"/>
      <c r="S15" s="100"/>
      <c r="T15" s="100"/>
      <c r="U15" s="100"/>
      <c r="V15" s="100"/>
      <c r="W15" s="100"/>
      <c r="X15" s="24"/>
      <c r="Y15" s="24"/>
      <c r="Z15" s="24"/>
      <c r="AA15" s="24"/>
      <c r="AB15" s="24"/>
      <c r="AC15" s="24"/>
    </row>
    <row r="16" spans="1:29" ht="14.4" x14ac:dyDescent="0.3">
      <c r="A16" s="124" t="s">
        <v>110</v>
      </c>
      <c r="B16" s="123">
        <v>648</v>
      </c>
      <c r="C16" s="123">
        <v>17545</v>
      </c>
      <c r="D16" s="123">
        <v>6735</v>
      </c>
      <c r="E16" s="123">
        <v>15817</v>
      </c>
      <c r="F16" s="123">
        <v>19279</v>
      </c>
      <c r="G16" s="123">
        <v>34665</v>
      </c>
      <c r="H16" s="133">
        <v>7162</v>
      </c>
      <c r="I16" s="123">
        <v>101851</v>
      </c>
      <c r="J16" s="24"/>
      <c r="K16" s="24"/>
      <c r="L16" s="24"/>
      <c r="M16" s="24"/>
      <c r="N16" s="24"/>
      <c r="O16" s="24"/>
      <c r="P16" s="101"/>
      <c r="Q16" s="101"/>
      <c r="R16" s="101"/>
      <c r="S16" s="101"/>
      <c r="T16" s="101"/>
      <c r="U16" s="101"/>
      <c r="V16" s="101"/>
      <c r="W16" s="101"/>
      <c r="X16" s="24"/>
      <c r="Y16" s="24"/>
      <c r="Z16" s="24"/>
      <c r="AA16" s="24"/>
      <c r="AB16" s="24"/>
      <c r="AC16" s="24"/>
    </row>
    <row r="17" spans="1:29" ht="14.4" x14ac:dyDescent="0.3">
      <c r="A17" s="124" t="s">
        <v>111</v>
      </c>
      <c r="B17" s="123">
        <v>2898</v>
      </c>
      <c r="C17" s="123">
        <v>29380</v>
      </c>
      <c r="D17" s="123">
        <v>8624</v>
      </c>
      <c r="E17" s="123">
        <v>20664</v>
      </c>
      <c r="F17" s="123">
        <v>8408</v>
      </c>
      <c r="G17" s="123">
        <v>41804</v>
      </c>
      <c r="H17" s="133">
        <v>20711</v>
      </c>
      <c r="I17" s="123">
        <v>132489</v>
      </c>
      <c r="J17" s="24"/>
      <c r="K17" s="24"/>
      <c r="L17" s="24"/>
      <c r="M17" s="24"/>
      <c r="N17" s="24"/>
      <c r="O17" s="24"/>
      <c r="P17" s="100"/>
      <c r="Q17" s="100"/>
      <c r="R17" s="100"/>
      <c r="S17" s="100"/>
      <c r="T17" s="100"/>
      <c r="U17" s="100"/>
      <c r="V17" s="100"/>
      <c r="W17" s="100"/>
      <c r="X17" s="24"/>
      <c r="Y17" s="24"/>
      <c r="Z17" s="24"/>
      <c r="AA17" s="24"/>
      <c r="AB17" s="24"/>
      <c r="AC17" s="24"/>
    </row>
    <row r="18" spans="1:29" ht="14.4" x14ac:dyDescent="0.3">
      <c r="A18" s="127" t="s">
        <v>113</v>
      </c>
      <c r="B18" s="134">
        <v>1774</v>
      </c>
      <c r="C18" s="134">
        <v>8548</v>
      </c>
      <c r="D18" s="134">
        <v>854</v>
      </c>
      <c r="E18" s="134">
        <v>5973</v>
      </c>
      <c r="F18" s="134">
        <v>1657</v>
      </c>
      <c r="G18" s="134">
        <v>11620</v>
      </c>
      <c r="H18" s="135">
        <v>13153</v>
      </c>
      <c r="I18" s="134">
        <v>43579</v>
      </c>
      <c r="J18" s="24"/>
      <c r="K18" s="24"/>
      <c r="L18" s="24"/>
      <c r="M18" s="24"/>
      <c r="N18" s="24"/>
      <c r="O18" s="24"/>
      <c r="P18" s="100"/>
      <c r="Q18" s="100"/>
      <c r="R18" s="100"/>
      <c r="S18" s="100"/>
      <c r="T18" s="100"/>
      <c r="U18" s="100"/>
      <c r="V18" s="100"/>
      <c r="W18" s="100"/>
      <c r="X18" s="24"/>
      <c r="Y18" s="24"/>
      <c r="Z18" s="24"/>
      <c r="AA18" s="24"/>
      <c r="AB18" s="24"/>
      <c r="AC18" s="24"/>
    </row>
    <row r="19" spans="1:29" ht="14.4" x14ac:dyDescent="0.3">
      <c r="A19" s="124" t="s">
        <v>114</v>
      </c>
      <c r="B19" s="123">
        <v>219</v>
      </c>
      <c r="C19" s="123">
        <v>418</v>
      </c>
      <c r="D19" s="123">
        <v>189</v>
      </c>
      <c r="E19" s="123">
        <v>841</v>
      </c>
      <c r="F19" s="123">
        <v>208</v>
      </c>
      <c r="G19" s="123">
        <v>591</v>
      </c>
      <c r="H19" s="133">
        <v>436</v>
      </c>
      <c r="I19" s="123">
        <v>2902</v>
      </c>
      <c r="J19" s="24"/>
      <c r="K19" s="24"/>
      <c r="L19" s="24"/>
      <c r="M19" s="24"/>
      <c r="N19" s="24"/>
      <c r="O19" s="24"/>
      <c r="P19" s="101"/>
      <c r="Q19" s="101"/>
      <c r="R19" s="101"/>
      <c r="S19" s="101"/>
      <c r="T19" s="101"/>
      <c r="U19" s="101"/>
      <c r="V19" s="101"/>
      <c r="W19" s="101"/>
      <c r="X19" s="24"/>
      <c r="Y19" s="24"/>
      <c r="Z19" s="24"/>
      <c r="AA19" s="24"/>
      <c r="AB19" s="24"/>
      <c r="AC19" s="24"/>
    </row>
    <row r="20" spans="1:29" ht="14.4" x14ac:dyDescent="0.3">
      <c r="A20" s="124" t="s">
        <v>115</v>
      </c>
      <c r="B20" s="123">
        <v>9244</v>
      </c>
      <c r="C20" s="123">
        <v>30117</v>
      </c>
      <c r="D20" s="123">
        <v>3712</v>
      </c>
      <c r="E20" s="123">
        <v>22006</v>
      </c>
      <c r="F20" s="123">
        <v>5857</v>
      </c>
      <c r="G20" s="123">
        <v>42055</v>
      </c>
      <c r="H20" s="133">
        <v>50061</v>
      </c>
      <c r="I20" s="123">
        <v>163052</v>
      </c>
      <c r="J20" s="24"/>
      <c r="K20" s="24"/>
      <c r="L20" s="24"/>
      <c r="M20" s="24"/>
      <c r="N20" s="24"/>
      <c r="O20" s="24"/>
      <c r="P20" s="102"/>
      <c r="Q20" s="102"/>
      <c r="R20" s="102"/>
      <c r="S20" s="102"/>
      <c r="T20" s="102"/>
      <c r="U20" s="102"/>
      <c r="V20" s="102"/>
      <c r="W20" s="103"/>
      <c r="X20" s="24"/>
      <c r="Y20" s="24"/>
      <c r="Z20" s="24"/>
      <c r="AA20" s="24"/>
      <c r="AB20" s="24"/>
      <c r="AC20" s="24"/>
    </row>
    <row r="21" spans="1:29" ht="15.75" customHeight="1" x14ac:dyDescent="0.3">
      <c r="A21" s="127" t="s">
        <v>113</v>
      </c>
      <c r="B21" s="134">
        <v>7844</v>
      </c>
      <c r="C21" s="134">
        <v>27982</v>
      </c>
      <c r="D21" s="134">
        <v>2500</v>
      </c>
      <c r="E21" s="134">
        <v>19079</v>
      </c>
      <c r="F21" s="134">
        <v>5149</v>
      </c>
      <c r="G21" s="134">
        <v>37775</v>
      </c>
      <c r="H21" s="135">
        <v>46878</v>
      </c>
      <c r="I21" s="134">
        <v>147207</v>
      </c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</row>
    <row r="22" spans="1:29" ht="15" customHeight="1" x14ac:dyDescent="0.3">
      <c r="A22" s="130" t="s">
        <v>44</v>
      </c>
      <c r="B22" s="136">
        <v>18528</v>
      </c>
      <c r="C22" s="136">
        <v>133626</v>
      </c>
      <c r="D22" s="136">
        <v>33622</v>
      </c>
      <c r="E22" s="136">
        <v>150446</v>
      </c>
      <c r="F22" s="136">
        <v>55591</v>
      </c>
      <c r="G22" s="136">
        <v>198021</v>
      </c>
      <c r="H22" s="137">
        <v>121986</v>
      </c>
      <c r="I22" s="138">
        <v>711820</v>
      </c>
      <c r="J22" s="24"/>
      <c r="K22" s="24"/>
      <c r="L22" s="24"/>
      <c r="M22" s="24"/>
      <c r="N22" s="24"/>
      <c r="O22" s="24"/>
      <c r="P22" s="24"/>
      <c r="Q22" s="24"/>
      <c r="R22" s="24"/>
      <c r="S22" s="99"/>
      <c r="T22" s="24"/>
      <c r="U22" s="24"/>
      <c r="V22" s="24"/>
      <c r="W22" s="24"/>
      <c r="X22" s="24"/>
      <c r="Y22" s="24"/>
      <c r="Z22" s="24"/>
      <c r="AA22" s="24"/>
      <c r="AB22" s="24"/>
      <c r="AC22" s="24"/>
    </row>
    <row r="23" spans="1:29" ht="17.25" customHeight="1" x14ac:dyDescent="0.3">
      <c r="A23" s="328" t="s">
        <v>116</v>
      </c>
      <c r="B23" s="328"/>
      <c r="C23" s="328"/>
      <c r="D23" s="328"/>
      <c r="E23" s="328"/>
      <c r="F23" s="328"/>
      <c r="G23" s="328"/>
      <c r="H23" s="328"/>
      <c r="I23" s="328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</row>
    <row r="24" spans="1:29" ht="30.75" customHeight="1" x14ac:dyDescent="0.3">
      <c r="A24" s="104"/>
      <c r="B24" s="104"/>
      <c r="C24" s="104"/>
      <c r="D24" s="104"/>
      <c r="E24" s="104"/>
      <c r="F24" s="104"/>
      <c r="G24" s="104"/>
      <c r="H24" s="104"/>
      <c r="I24" s="104"/>
      <c r="J24" s="24"/>
      <c r="K24" s="24"/>
      <c r="L24" s="24"/>
      <c r="M24" s="24"/>
      <c r="N24" s="24"/>
      <c r="O24" s="24"/>
      <c r="P24" s="24"/>
      <c r="Q24" s="24"/>
      <c r="R24" s="105"/>
      <c r="S24" s="105"/>
      <c r="T24" s="105"/>
      <c r="U24" s="105"/>
      <c r="V24" s="105"/>
      <c r="W24" s="105"/>
      <c r="X24" s="106"/>
      <c r="Y24" s="107"/>
      <c r="Z24" s="24"/>
      <c r="AA24" s="24"/>
      <c r="AB24" s="24"/>
      <c r="AC24" s="24"/>
    </row>
    <row r="25" spans="1:29" ht="27" customHeight="1" x14ac:dyDescent="0.3">
      <c r="A25" s="289" t="s">
        <v>232</v>
      </c>
      <c r="B25" s="290"/>
      <c r="C25" s="290"/>
      <c r="D25" s="290"/>
      <c r="E25" s="290"/>
      <c r="F25" s="290"/>
      <c r="G25" s="290"/>
      <c r="H25" s="290"/>
      <c r="I25" s="304"/>
      <c r="J25" s="24"/>
      <c r="K25" s="24"/>
      <c r="L25" s="24"/>
      <c r="M25" s="24"/>
      <c r="N25" s="24"/>
      <c r="O25" s="24"/>
      <c r="P25" s="24"/>
      <c r="Q25" s="24"/>
      <c r="R25" s="105"/>
      <c r="S25" s="105"/>
      <c r="T25" s="105"/>
      <c r="U25" s="105"/>
      <c r="V25" s="105"/>
      <c r="W25" s="105"/>
      <c r="X25" s="106"/>
      <c r="Y25" s="107"/>
      <c r="Z25" s="24"/>
      <c r="AA25" s="24"/>
      <c r="AB25" s="24"/>
      <c r="AC25" s="24"/>
    </row>
    <row r="26" spans="1:29" ht="15.75" customHeight="1" x14ac:dyDescent="0.3">
      <c r="A26" s="16" t="s">
        <v>100</v>
      </c>
      <c r="B26" s="93" t="s">
        <v>101</v>
      </c>
      <c r="C26" s="93" t="s">
        <v>102</v>
      </c>
      <c r="D26" s="93" t="s">
        <v>103</v>
      </c>
      <c r="E26" s="93" t="s">
        <v>104</v>
      </c>
      <c r="F26" s="93" t="s">
        <v>105</v>
      </c>
      <c r="G26" s="93" t="s">
        <v>106</v>
      </c>
      <c r="H26" s="94" t="s">
        <v>93</v>
      </c>
      <c r="I26" s="93" t="s">
        <v>95</v>
      </c>
      <c r="J26" s="24"/>
      <c r="K26" s="24"/>
      <c r="L26" s="24"/>
      <c r="M26" s="24"/>
      <c r="N26" s="24"/>
      <c r="O26" s="24"/>
      <c r="P26" s="24"/>
      <c r="Q26" s="24"/>
      <c r="R26" s="105"/>
      <c r="S26" s="105"/>
      <c r="T26" s="105"/>
      <c r="U26" s="105"/>
      <c r="V26" s="105"/>
      <c r="W26" s="105"/>
      <c r="X26" s="106"/>
      <c r="Y26" s="107"/>
      <c r="Z26" s="24"/>
      <c r="AA26" s="24"/>
      <c r="AB26" s="24"/>
      <c r="AC26" s="24"/>
    </row>
    <row r="27" spans="1:29" ht="15.75" customHeight="1" x14ac:dyDescent="0.3">
      <c r="A27" s="124" t="s">
        <v>108</v>
      </c>
      <c r="B27" s="125">
        <f t="shared" ref="B27:I34" si="0">B3/B15-1</f>
        <v>-7.84562420728393E-2</v>
      </c>
      <c r="C27" s="125">
        <f t="shared" si="0"/>
        <v>9.2101983406331245E-2</v>
      </c>
      <c r="D27" s="125">
        <f t="shared" si="0"/>
        <v>0.10221417629856555</v>
      </c>
      <c r="E27" s="125">
        <f t="shared" si="0"/>
        <v>7.4716301938146046E-2</v>
      </c>
      <c r="F27" s="125">
        <f t="shared" si="0"/>
        <v>-2.9122212555519944E-2</v>
      </c>
      <c r="G27" s="125">
        <f t="shared" si="0"/>
        <v>5.9006919625884002E-2</v>
      </c>
      <c r="H27" s="126">
        <f t="shared" si="0"/>
        <v>7.2679750550257438E-3</v>
      </c>
      <c r="I27" s="125">
        <f t="shared" si="0"/>
        <v>5.5703215782952231E-2</v>
      </c>
      <c r="J27" s="24"/>
      <c r="K27" s="24"/>
      <c r="L27" s="24"/>
      <c r="M27" s="24"/>
      <c r="N27" s="24"/>
      <c r="O27" s="24"/>
      <c r="P27" s="24"/>
      <c r="Q27" s="24"/>
      <c r="R27" s="108"/>
      <c r="S27" s="108"/>
      <c r="T27" s="108"/>
      <c r="U27" s="108"/>
      <c r="V27" s="108"/>
      <c r="W27" s="108"/>
      <c r="X27" s="109"/>
      <c r="Y27" s="107"/>
      <c r="Z27" s="24"/>
      <c r="AA27" s="24"/>
      <c r="AB27" s="24"/>
      <c r="AC27" s="24"/>
    </row>
    <row r="28" spans="1:29" ht="15.75" customHeight="1" x14ac:dyDescent="0.3">
      <c r="A28" s="124" t="s">
        <v>110</v>
      </c>
      <c r="B28" s="125">
        <f t="shared" si="0"/>
        <v>0.35185185185185186</v>
      </c>
      <c r="C28" s="125">
        <f t="shared" si="0"/>
        <v>-4.6166999145055621E-2</v>
      </c>
      <c r="D28" s="125">
        <f t="shared" si="0"/>
        <v>1.4550853749071946E-2</v>
      </c>
      <c r="E28" s="125">
        <f t="shared" si="0"/>
        <v>-2.8450401466776354E-3</v>
      </c>
      <c r="F28" s="125">
        <f t="shared" si="0"/>
        <v>0.21401524975361785</v>
      </c>
      <c r="G28" s="125">
        <f t="shared" si="0"/>
        <v>-6.2397230636088263E-2</v>
      </c>
      <c r="H28" s="126">
        <f t="shared" si="0"/>
        <v>0.1297123708461323</v>
      </c>
      <c r="I28" s="125">
        <f t="shared" si="0"/>
        <v>2.3200557677391487E-2</v>
      </c>
      <c r="J28" s="24"/>
      <c r="K28" s="24"/>
      <c r="L28" s="24"/>
      <c r="M28" s="24"/>
      <c r="N28" s="24"/>
      <c r="O28" s="24"/>
      <c r="P28" s="24"/>
      <c r="Q28" s="24"/>
      <c r="R28" s="105"/>
      <c r="S28" s="105"/>
      <c r="T28" s="105"/>
      <c r="U28" s="105"/>
      <c r="V28" s="105"/>
      <c r="W28" s="105"/>
      <c r="X28" s="106"/>
      <c r="Y28" s="107"/>
      <c r="Z28" s="24"/>
      <c r="AA28" s="24"/>
      <c r="AB28" s="24"/>
      <c r="AC28" s="24"/>
    </row>
    <row r="29" spans="1:29" ht="15.75" customHeight="1" x14ac:dyDescent="0.3">
      <c r="A29" s="124" t="s">
        <v>111</v>
      </c>
      <c r="B29" s="125">
        <f t="shared" si="0"/>
        <v>0.11801242236024834</v>
      </c>
      <c r="C29" s="125">
        <f t="shared" si="0"/>
        <v>-5.9632402995234868E-2</v>
      </c>
      <c r="D29" s="125">
        <f t="shared" si="0"/>
        <v>-2.1567717996289426E-2</v>
      </c>
      <c r="E29" s="125">
        <f t="shared" si="0"/>
        <v>5.6136275648470679E-2</v>
      </c>
      <c r="F29" s="125">
        <f t="shared" si="0"/>
        <v>5.5185537583253952E-2</v>
      </c>
      <c r="G29" s="125">
        <f t="shared" si="0"/>
        <v>-4.7244282843747043E-2</v>
      </c>
      <c r="H29" s="126">
        <f t="shared" si="0"/>
        <v>-5.4850079667809415E-2</v>
      </c>
      <c r="I29" s="125">
        <f t="shared" si="0"/>
        <v>-2.3269856365434105E-2</v>
      </c>
      <c r="J29" s="24"/>
      <c r="K29" s="24"/>
      <c r="L29" s="24"/>
      <c r="M29" s="24"/>
      <c r="N29" s="24"/>
      <c r="O29" s="24"/>
      <c r="P29" s="24"/>
      <c r="Q29" s="24"/>
      <c r="R29" s="105"/>
      <c r="S29" s="105"/>
      <c r="T29" s="105"/>
      <c r="U29" s="105"/>
      <c r="V29" s="105"/>
      <c r="W29" s="105"/>
      <c r="X29" s="106"/>
      <c r="Y29" s="107"/>
      <c r="Z29" s="24"/>
      <c r="AA29" s="24"/>
      <c r="AB29" s="24"/>
      <c r="AC29" s="24"/>
    </row>
    <row r="30" spans="1:29" ht="15.75" customHeight="1" x14ac:dyDescent="0.3">
      <c r="A30" s="127" t="s">
        <v>113</v>
      </c>
      <c r="B30" s="128">
        <f t="shared" si="0"/>
        <v>2.7057497181510737E-2</v>
      </c>
      <c r="C30" s="128">
        <f t="shared" si="0"/>
        <v>1.0294805802526952E-2</v>
      </c>
      <c r="D30" s="128">
        <f t="shared" si="0"/>
        <v>-0.15925058548009363</v>
      </c>
      <c r="E30" s="128">
        <f t="shared" si="0"/>
        <v>7.0149003850661362E-2</v>
      </c>
      <c r="F30" s="128">
        <f t="shared" si="0"/>
        <v>9.0525045262521697E-3</v>
      </c>
      <c r="G30" s="128">
        <f t="shared" si="0"/>
        <v>3.0722891566264954E-2</v>
      </c>
      <c r="H30" s="129">
        <f t="shared" si="0"/>
        <v>-3.4592868547099531E-2</v>
      </c>
      <c r="I30" s="128">
        <f t="shared" si="0"/>
        <v>7.7101356157782686E-3</v>
      </c>
      <c r="J30" s="24"/>
      <c r="K30" s="24"/>
      <c r="L30" s="24"/>
      <c r="M30" s="24"/>
      <c r="N30" s="24"/>
      <c r="O30" s="24"/>
      <c r="P30" s="24"/>
      <c r="Q30" s="24"/>
      <c r="R30" s="108"/>
      <c r="S30" s="108"/>
      <c r="T30" s="108"/>
      <c r="U30" s="108"/>
      <c r="V30" s="108"/>
      <c r="W30" s="108"/>
      <c r="X30" s="109"/>
      <c r="Y30" s="107"/>
      <c r="Z30" s="24"/>
      <c r="AA30" s="24"/>
      <c r="AB30" s="24"/>
      <c r="AC30" s="24"/>
    </row>
    <row r="31" spans="1:29" ht="15.75" customHeight="1" x14ac:dyDescent="0.3">
      <c r="A31" s="124" t="s">
        <v>114</v>
      </c>
      <c r="B31" s="125">
        <f t="shared" si="0"/>
        <v>-0.20091324200913241</v>
      </c>
      <c r="C31" s="125">
        <f t="shared" si="0"/>
        <v>0.15789473684210531</v>
      </c>
      <c r="D31" s="125">
        <f t="shared" si="0"/>
        <v>-9.5238095238095233E-2</v>
      </c>
      <c r="E31" s="125">
        <f t="shared" si="0"/>
        <v>-0.52199762187871579</v>
      </c>
      <c r="F31" s="125">
        <f t="shared" si="0"/>
        <v>0.20673076923076916</v>
      </c>
      <c r="G31" s="125">
        <f t="shared" si="0"/>
        <v>0.42978003384094765</v>
      </c>
      <c r="H31" s="126">
        <f t="shared" si="0"/>
        <v>-0.13532110091743121</v>
      </c>
      <c r="I31" s="125">
        <f t="shared" si="0"/>
        <v>-6.788421778084075E-2</v>
      </c>
      <c r="J31" s="24"/>
      <c r="K31" s="24"/>
      <c r="L31" s="24"/>
      <c r="M31" s="24"/>
      <c r="N31" s="24"/>
      <c r="O31" s="24"/>
      <c r="P31" s="24"/>
      <c r="Q31" s="24"/>
      <c r="R31" s="110"/>
      <c r="S31" s="110"/>
      <c r="T31" s="110"/>
      <c r="U31" s="110"/>
      <c r="V31" s="110"/>
      <c r="W31" s="110"/>
      <c r="X31" s="102"/>
      <c r="Y31" s="111"/>
      <c r="Z31" s="24"/>
      <c r="AA31" s="24"/>
      <c r="AB31" s="24"/>
      <c r="AC31" s="24"/>
    </row>
    <row r="32" spans="1:29" ht="15.75" customHeight="1" x14ac:dyDescent="0.3">
      <c r="A32" s="124" t="s">
        <v>115</v>
      </c>
      <c r="B32" s="125">
        <f t="shared" si="0"/>
        <v>-1.784941583729982E-2</v>
      </c>
      <c r="C32" s="125">
        <f t="shared" si="0"/>
        <v>3.8051598764817118E-2</v>
      </c>
      <c r="D32" s="125">
        <f t="shared" si="0"/>
        <v>-3.52909482758621E-2</v>
      </c>
      <c r="E32" s="125">
        <f t="shared" si="0"/>
        <v>1.2451149686449225E-2</v>
      </c>
      <c r="F32" s="125">
        <f t="shared" si="0"/>
        <v>9.2197370667577161E-3</v>
      </c>
      <c r="G32" s="125">
        <f t="shared" si="0"/>
        <v>1.1817857567471224E-2</v>
      </c>
      <c r="H32" s="126">
        <f t="shared" si="0"/>
        <v>1.1705719022792271E-2</v>
      </c>
      <c r="I32" s="125">
        <f t="shared" si="0"/>
        <v>1.3866741898290069E-2</v>
      </c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</row>
    <row r="33" spans="1:29" ht="15.75" customHeight="1" x14ac:dyDescent="0.3">
      <c r="A33" s="127" t="s">
        <v>113</v>
      </c>
      <c r="B33" s="128">
        <f t="shared" si="0"/>
        <v>-1.0836308006119344E-2</v>
      </c>
      <c r="C33" s="128">
        <f t="shared" si="0"/>
        <v>1.8797798584804459E-2</v>
      </c>
      <c r="D33" s="128">
        <f t="shared" si="0"/>
        <v>3.3600000000000074E-2</v>
      </c>
      <c r="E33" s="128">
        <f t="shared" si="0"/>
        <v>1.4990303475024946E-2</v>
      </c>
      <c r="F33" s="128">
        <f t="shared" si="0"/>
        <v>-1.6313847348999766E-2</v>
      </c>
      <c r="G33" s="128">
        <f t="shared" si="0"/>
        <v>8.1800132362672695E-3</v>
      </c>
      <c r="H33" s="129">
        <f t="shared" si="0"/>
        <v>1.2777848884337972E-2</v>
      </c>
      <c r="I33" s="128">
        <f t="shared" si="0"/>
        <v>1.1106808779473898E-2</v>
      </c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</row>
    <row r="34" spans="1:29" ht="15.75" customHeight="1" x14ac:dyDescent="0.3">
      <c r="A34" s="130" t="s">
        <v>44</v>
      </c>
      <c r="B34" s="131">
        <f t="shared" si="0"/>
        <v>-3.8860103626943143E-3</v>
      </c>
      <c r="C34" s="131">
        <f t="shared" si="0"/>
        <v>2.8609701704757962E-2</v>
      </c>
      <c r="D34" s="131">
        <f t="shared" si="0"/>
        <v>3.6612932008803778E-2</v>
      </c>
      <c r="E34" s="131">
        <f t="shared" si="0"/>
        <v>5.1566675086077485E-2</v>
      </c>
      <c r="F34" s="131">
        <f t="shared" si="0"/>
        <v>7.2871507977910088E-2</v>
      </c>
      <c r="G34" s="131">
        <f t="shared" si="0"/>
        <v>6.4084112291120654E-3</v>
      </c>
      <c r="H34" s="132">
        <f t="shared" si="0"/>
        <v>5.2219107110651475E-3</v>
      </c>
      <c r="I34" s="131">
        <f t="shared" si="0"/>
        <v>2.6266471860863616E-2</v>
      </c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</row>
    <row r="35" spans="1:29" ht="15.75" customHeight="1" x14ac:dyDescent="0.3"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</row>
    <row r="36" spans="1:29" ht="15.75" customHeight="1" x14ac:dyDescent="0.3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</row>
    <row r="37" spans="1:29" ht="15.75" customHeight="1" x14ac:dyDescent="0.3">
      <c r="A37" s="24"/>
      <c r="B37" s="24"/>
      <c r="C37" s="24"/>
      <c r="D37" s="24"/>
      <c r="E37" s="24"/>
      <c r="F37" s="24"/>
      <c r="G37" s="24"/>
      <c r="H37" s="24"/>
      <c r="I37" s="24"/>
      <c r="K37" s="112" t="s">
        <v>117</v>
      </c>
      <c r="L37" s="113">
        <v>2015</v>
      </c>
      <c r="M37" s="26">
        <v>2016</v>
      </c>
      <c r="N37" s="26">
        <v>2017</v>
      </c>
      <c r="O37" s="26">
        <v>2018</v>
      </c>
      <c r="P37" s="26">
        <v>2019</v>
      </c>
      <c r="Q37" s="26">
        <v>2020</v>
      </c>
      <c r="R37" s="26">
        <v>2021</v>
      </c>
      <c r="S37" s="26">
        <v>2022</v>
      </c>
      <c r="T37" s="26">
        <v>2023</v>
      </c>
      <c r="U37" s="114">
        <v>2024</v>
      </c>
      <c r="V37" s="26">
        <v>2025</v>
      </c>
      <c r="W37" s="114"/>
      <c r="X37" s="26"/>
      <c r="Y37" s="24"/>
      <c r="Z37" s="24"/>
      <c r="AA37" s="24"/>
      <c r="AB37" s="24"/>
      <c r="AC37" s="24"/>
    </row>
    <row r="38" spans="1:29" ht="15.75" customHeight="1" x14ac:dyDescent="0.3">
      <c r="K38" s="115" t="s">
        <v>118</v>
      </c>
      <c r="L38" s="8">
        <v>745411</v>
      </c>
      <c r="M38" s="116">
        <v>762296</v>
      </c>
      <c r="N38" s="116">
        <v>781406</v>
      </c>
      <c r="O38" s="116">
        <v>777161</v>
      </c>
      <c r="P38" s="116">
        <v>760660</v>
      </c>
      <c r="Q38" s="116">
        <v>754020</v>
      </c>
      <c r="R38" s="116">
        <v>749895</v>
      </c>
      <c r="S38" s="116">
        <v>731158</v>
      </c>
      <c r="T38" s="116">
        <v>722597</v>
      </c>
      <c r="U38" s="116">
        <v>711820</v>
      </c>
      <c r="V38" s="138">
        <v>730517</v>
      </c>
      <c r="W38" s="116"/>
      <c r="X38" s="138"/>
      <c r="Y38" s="24"/>
      <c r="Z38" s="24"/>
      <c r="AA38" s="24"/>
      <c r="AB38" s="24"/>
      <c r="AC38" s="24"/>
    </row>
    <row r="39" spans="1:29" ht="15.75" customHeight="1" x14ac:dyDescent="0.3">
      <c r="K39" s="117" t="s">
        <v>119</v>
      </c>
      <c r="L39" s="24"/>
      <c r="M39" s="24"/>
      <c r="N39" s="24"/>
      <c r="O39" s="24"/>
      <c r="P39" s="46">
        <v>63112</v>
      </c>
      <c r="Q39" s="46">
        <v>70666</v>
      </c>
      <c r="R39" s="46">
        <v>68057</v>
      </c>
      <c r="S39" s="46">
        <v>69424</v>
      </c>
      <c r="T39" s="46">
        <v>67967</v>
      </c>
      <c r="U39" s="46">
        <v>66670</v>
      </c>
      <c r="V39" s="46">
        <v>60417</v>
      </c>
      <c r="W39" s="24"/>
      <c r="X39" s="24"/>
      <c r="Y39" s="24"/>
      <c r="Z39" s="24"/>
      <c r="AA39" s="24"/>
      <c r="AB39" s="24"/>
      <c r="AC39" s="24"/>
    </row>
    <row r="40" spans="1:29" ht="15.75" customHeight="1" x14ac:dyDescent="0.3"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</row>
    <row r="41" spans="1:29" ht="15.75" customHeight="1" x14ac:dyDescent="0.3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</row>
    <row r="42" spans="1:29" ht="15.75" customHeight="1" x14ac:dyDescent="0.3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</row>
    <row r="43" spans="1:29" ht="15.75" customHeight="1" x14ac:dyDescent="0.3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</row>
    <row r="44" spans="1:29" ht="15.75" customHeight="1" x14ac:dyDescent="0.3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</row>
    <row r="45" spans="1:29" ht="15.75" customHeight="1" x14ac:dyDescent="0.3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</row>
    <row r="46" spans="1:29" ht="15.75" customHeight="1" x14ac:dyDescent="0.3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</row>
    <row r="47" spans="1:29" ht="15.75" customHeight="1" x14ac:dyDescent="0.3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</row>
    <row r="48" spans="1:29" ht="15.75" customHeight="1" x14ac:dyDescent="0.3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</row>
    <row r="49" spans="1:29" ht="15.75" customHeight="1" x14ac:dyDescent="0.3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</row>
    <row r="50" spans="1:29" ht="15.75" customHeight="1" x14ac:dyDescent="0.3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N50" s="24"/>
      <c r="O50" s="24"/>
      <c r="P50" s="24"/>
      <c r="Q50" s="24"/>
      <c r="R50" s="24"/>
      <c r="S50" s="24"/>
      <c r="T50" s="99"/>
      <c r="U50" s="24"/>
      <c r="V50" s="24"/>
      <c r="W50" s="24"/>
      <c r="X50" s="24"/>
      <c r="Y50" s="24"/>
      <c r="Z50" s="24"/>
      <c r="AA50" s="24"/>
      <c r="AB50" s="24"/>
      <c r="AC50" s="24"/>
    </row>
    <row r="51" spans="1:29" ht="15.75" customHeight="1" x14ac:dyDescent="0.3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</row>
    <row r="52" spans="1:29" ht="15.75" customHeight="1" x14ac:dyDescent="0.3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</row>
    <row r="53" spans="1:29" ht="15.75" customHeight="1" x14ac:dyDescent="0.3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</row>
    <row r="54" spans="1:29" ht="15.75" customHeight="1" x14ac:dyDescent="0.3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</row>
    <row r="55" spans="1:29" ht="15.75" customHeight="1" x14ac:dyDescent="0.3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</row>
    <row r="56" spans="1:29" ht="15.75" customHeight="1" x14ac:dyDescent="0.3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</row>
    <row r="57" spans="1:29" ht="15.75" customHeight="1" x14ac:dyDescent="0.3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323">
        <v>2024</v>
      </c>
      <c r="M57" s="3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</row>
    <row r="58" spans="1:29" ht="15.75" customHeight="1" x14ac:dyDescent="0.3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22" t="s">
        <v>101</v>
      </c>
      <c r="M58" s="223">
        <f>B10/$I$10</f>
        <v>2.5264299119664567E-2</v>
      </c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</row>
    <row r="59" spans="1:29" ht="15.75" customHeight="1" x14ac:dyDescent="0.3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93" t="s">
        <v>102</v>
      </c>
      <c r="M59" s="118">
        <f>C10/I10</f>
        <v>0.18815304777301556</v>
      </c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</row>
    <row r="60" spans="1:29" ht="15.75" customHeight="1" x14ac:dyDescent="0.3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93" t="s">
        <v>103</v>
      </c>
      <c r="M60" s="118">
        <f>D10/I10</f>
        <v>4.7710046446557713E-2</v>
      </c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</row>
    <row r="61" spans="1:29" ht="15.75" customHeight="1" x14ac:dyDescent="0.3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93" t="s">
        <v>104</v>
      </c>
      <c r="M61" s="118">
        <f>E10/I10</f>
        <v>0.21656443313434184</v>
      </c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</row>
    <row r="62" spans="1:29" ht="15.75" customHeight="1" x14ac:dyDescent="0.3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93" t="s">
        <v>105</v>
      </c>
      <c r="M62" s="118">
        <f>F10/I10</f>
        <v>8.1643548336315236E-2</v>
      </c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</row>
    <row r="63" spans="1:29" ht="15.75" customHeight="1" x14ac:dyDescent="0.3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93" t="s">
        <v>106</v>
      </c>
      <c r="M63" s="118">
        <f>G10/I10</f>
        <v>0.27280679299728822</v>
      </c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</row>
    <row r="64" spans="1:29" ht="15.75" customHeight="1" x14ac:dyDescent="0.3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24" t="s">
        <v>93</v>
      </c>
      <c r="M64" s="118">
        <f>H10/I10</f>
        <v>0.16785783219281686</v>
      </c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</row>
    <row r="65" spans="1:29" ht="15.75" customHeight="1" x14ac:dyDescent="0.3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</row>
    <row r="66" spans="1:29" ht="15.75" customHeight="1" x14ac:dyDescent="0.3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</row>
    <row r="67" spans="1:29" ht="15.75" customHeight="1" x14ac:dyDescent="0.3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</row>
    <row r="68" spans="1:29" ht="15.75" customHeight="1" x14ac:dyDescent="0.3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</row>
    <row r="69" spans="1:29" ht="15.75" customHeight="1" x14ac:dyDescent="0.3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</row>
    <row r="70" spans="1:29" ht="15.75" customHeight="1" x14ac:dyDescent="0.3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</row>
    <row r="71" spans="1:29" ht="15.75" customHeight="1" x14ac:dyDescent="0.3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</row>
    <row r="72" spans="1:29" ht="15.75" customHeight="1" x14ac:dyDescent="0.3">
      <c r="A72" s="24"/>
      <c r="B72" s="24"/>
      <c r="C72" s="24"/>
      <c r="D72" s="24"/>
      <c r="E72" s="24"/>
      <c r="F72" s="24"/>
      <c r="G72" s="24"/>
      <c r="H72" s="24"/>
      <c r="I72" s="24"/>
      <c r="J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</row>
    <row r="73" spans="1:29" ht="15.75" customHeight="1" x14ac:dyDescent="0.3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</row>
    <row r="74" spans="1:29" ht="15.75" customHeight="1" x14ac:dyDescent="0.3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</row>
    <row r="75" spans="1:29" ht="15.75" customHeight="1" x14ac:dyDescent="0.3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</row>
    <row r="76" spans="1:29" ht="15.75" customHeight="1" x14ac:dyDescent="0.3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</row>
    <row r="77" spans="1:29" ht="15.75" customHeight="1" x14ac:dyDescent="0.3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</row>
    <row r="78" spans="1:29" ht="15.75" customHeight="1" x14ac:dyDescent="0.3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</row>
    <row r="79" spans="1:29" ht="15.75" customHeight="1" x14ac:dyDescent="0.3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</row>
    <row r="80" spans="1:29" ht="15.75" customHeight="1" x14ac:dyDescent="0.3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</row>
    <row r="81" spans="1:29" ht="15.75" customHeight="1" x14ac:dyDescent="0.3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</row>
    <row r="82" spans="1:29" ht="15.75" customHeight="1" x14ac:dyDescent="0.3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</row>
    <row r="83" spans="1:29" ht="15.75" customHeight="1" x14ac:dyDescent="0.3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</row>
    <row r="84" spans="1:29" ht="15.75" customHeight="1" x14ac:dyDescent="0.3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</row>
    <row r="85" spans="1:29" ht="15.75" customHeight="1" x14ac:dyDescent="0.3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</row>
    <row r="86" spans="1:29" ht="15.75" customHeight="1" x14ac:dyDescent="0.3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</row>
    <row r="87" spans="1:29" ht="15.75" customHeight="1" x14ac:dyDescent="0.3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</row>
    <row r="88" spans="1:29" ht="15.75" customHeight="1" x14ac:dyDescent="0.3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</row>
    <row r="89" spans="1:29" ht="15.75" customHeight="1" x14ac:dyDescent="0.3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</row>
    <row r="90" spans="1:29" ht="15.75" customHeight="1" x14ac:dyDescent="0.3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</row>
    <row r="91" spans="1:29" ht="15.75" customHeight="1" x14ac:dyDescent="0.3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</row>
    <row r="92" spans="1:29" ht="15.75" customHeight="1" x14ac:dyDescent="0.3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</row>
    <row r="93" spans="1:29" ht="15.75" customHeight="1" x14ac:dyDescent="0.3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</row>
    <row r="94" spans="1:29" ht="15.75" customHeight="1" x14ac:dyDescent="0.3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</row>
    <row r="95" spans="1:29" ht="15.75" customHeight="1" x14ac:dyDescent="0.3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</row>
    <row r="96" spans="1:29" ht="15.75" customHeight="1" x14ac:dyDescent="0.3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</row>
    <row r="97" spans="1:29" ht="15.75" customHeight="1" x14ac:dyDescent="0.3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</row>
    <row r="98" spans="1:29" ht="15.75" customHeight="1" x14ac:dyDescent="0.3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</row>
    <row r="99" spans="1:29" ht="15.75" customHeight="1" x14ac:dyDescent="0.3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</row>
    <row r="100" spans="1:29" ht="15.75" customHeight="1" x14ac:dyDescent="0.3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</row>
    <row r="101" spans="1:29" ht="15.75" customHeight="1" x14ac:dyDescent="0.3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</row>
    <row r="102" spans="1:29" ht="15.75" customHeight="1" x14ac:dyDescent="0.3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</row>
    <row r="103" spans="1:29" ht="15.75" customHeight="1" x14ac:dyDescent="0.3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</row>
    <row r="104" spans="1:29" ht="15.75" customHeight="1" x14ac:dyDescent="0.3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</row>
    <row r="105" spans="1:29" ht="15.75" customHeight="1" x14ac:dyDescent="0.3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</row>
    <row r="106" spans="1:29" ht="15.75" customHeight="1" x14ac:dyDescent="0.3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</row>
    <row r="107" spans="1:29" ht="15.75" customHeight="1" x14ac:dyDescent="0.3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</row>
    <row r="108" spans="1:29" ht="15.75" customHeight="1" x14ac:dyDescent="0.3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</row>
    <row r="109" spans="1:29" ht="15.75" customHeight="1" x14ac:dyDescent="0.3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</row>
    <row r="110" spans="1:29" ht="15.75" customHeight="1" x14ac:dyDescent="0.3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</row>
    <row r="111" spans="1:29" ht="15.75" customHeight="1" x14ac:dyDescent="0.3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</row>
    <row r="112" spans="1:29" ht="15.75" customHeight="1" x14ac:dyDescent="0.3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</row>
    <row r="113" spans="1:29" ht="15.75" customHeight="1" x14ac:dyDescent="0.3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</row>
    <row r="114" spans="1:29" ht="15.75" customHeight="1" x14ac:dyDescent="0.3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</row>
    <row r="115" spans="1:29" ht="15.75" customHeight="1" x14ac:dyDescent="0.3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</row>
    <row r="116" spans="1:29" ht="15.75" customHeight="1" x14ac:dyDescent="0.3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</row>
    <row r="117" spans="1:29" ht="15.75" customHeight="1" x14ac:dyDescent="0.3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</row>
    <row r="118" spans="1:29" ht="15.75" customHeight="1" x14ac:dyDescent="0.3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</row>
    <row r="119" spans="1:29" ht="15.75" customHeight="1" x14ac:dyDescent="0.3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</row>
    <row r="120" spans="1:29" ht="15.75" customHeight="1" x14ac:dyDescent="0.3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</row>
    <row r="121" spans="1:29" ht="15.75" customHeight="1" x14ac:dyDescent="0.3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</row>
    <row r="122" spans="1:29" ht="15.75" customHeight="1" x14ac:dyDescent="0.3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</row>
    <row r="123" spans="1:29" ht="15.75" customHeight="1" x14ac:dyDescent="0.3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</row>
    <row r="124" spans="1:29" ht="15.75" customHeight="1" x14ac:dyDescent="0.3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</row>
    <row r="125" spans="1:29" ht="15.75" customHeight="1" x14ac:dyDescent="0.3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</row>
    <row r="126" spans="1:29" ht="15.75" customHeight="1" x14ac:dyDescent="0.3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</row>
    <row r="127" spans="1:29" ht="15.75" customHeight="1" x14ac:dyDescent="0.3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</row>
    <row r="128" spans="1:29" ht="15.75" customHeight="1" x14ac:dyDescent="0.3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</row>
    <row r="129" spans="1:29" ht="15.75" customHeight="1" x14ac:dyDescent="0.3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</row>
    <row r="130" spans="1:29" ht="15.75" customHeight="1" x14ac:dyDescent="0.3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</row>
    <row r="131" spans="1:29" ht="15.75" customHeight="1" x14ac:dyDescent="0.3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</row>
    <row r="132" spans="1:29" ht="15.75" customHeight="1" x14ac:dyDescent="0.3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</row>
    <row r="133" spans="1:29" ht="15.75" customHeight="1" x14ac:dyDescent="0.3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</row>
    <row r="134" spans="1:29" ht="15.75" customHeight="1" x14ac:dyDescent="0.3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</row>
    <row r="135" spans="1:29" ht="15.75" customHeight="1" x14ac:dyDescent="0.3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</row>
    <row r="136" spans="1:29" ht="15.75" customHeight="1" x14ac:dyDescent="0.3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</row>
    <row r="137" spans="1:29" ht="15.75" customHeight="1" x14ac:dyDescent="0.3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</row>
    <row r="138" spans="1:29" ht="15.75" customHeight="1" x14ac:dyDescent="0.3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</row>
    <row r="139" spans="1:29" ht="15.75" customHeight="1" x14ac:dyDescent="0.3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</row>
    <row r="140" spans="1:29" ht="15.75" customHeight="1" x14ac:dyDescent="0.3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</row>
    <row r="141" spans="1:29" ht="15.75" customHeight="1" x14ac:dyDescent="0.3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</row>
    <row r="142" spans="1:29" ht="15.75" customHeight="1" x14ac:dyDescent="0.3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</row>
    <row r="143" spans="1:29" ht="15.75" customHeight="1" x14ac:dyDescent="0.3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</row>
    <row r="144" spans="1:29" ht="15.75" customHeight="1" x14ac:dyDescent="0.3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</row>
    <row r="145" spans="1:29" ht="15.75" customHeight="1" x14ac:dyDescent="0.3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</row>
    <row r="146" spans="1:29" ht="15.75" customHeight="1" x14ac:dyDescent="0.3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</row>
    <row r="147" spans="1:29" ht="15.75" customHeight="1" x14ac:dyDescent="0.3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</row>
    <row r="148" spans="1:29" ht="15.75" customHeight="1" x14ac:dyDescent="0.3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</row>
    <row r="149" spans="1:29" ht="15.75" customHeight="1" x14ac:dyDescent="0.3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</row>
    <row r="150" spans="1:29" ht="15.75" customHeight="1" x14ac:dyDescent="0.3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</row>
    <row r="151" spans="1:29" ht="15.75" customHeight="1" x14ac:dyDescent="0.3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</row>
    <row r="152" spans="1:29" ht="15.75" customHeight="1" x14ac:dyDescent="0.3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</row>
    <row r="153" spans="1:29" ht="15.75" customHeight="1" x14ac:dyDescent="0.3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</row>
    <row r="154" spans="1:29" ht="15.75" customHeight="1" x14ac:dyDescent="0.3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</row>
    <row r="155" spans="1:29" ht="15.75" customHeight="1" x14ac:dyDescent="0.3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</row>
    <row r="156" spans="1:29" ht="15.75" customHeight="1" x14ac:dyDescent="0.3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</row>
    <row r="157" spans="1:29" ht="15.75" customHeight="1" x14ac:dyDescent="0.3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</row>
    <row r="158" spans="1:29" ht="15.75" customHeight="1" x14ac:dyDescent="0.3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</row>
    <row r="159" spans="1:29" ht="15.75" customHeight="1" x14ac:dyDescent="0.3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</row>
    <row r="160" spans="1:29" ht="15.75" customHeight="1" x14ac:dyDescent="0.3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</row>
    <row r="161" spans="1:29" ht="15.75" customHeight="1" x14ac:dyDescent="0.3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</row>
    <row r="162" spans="1:29" ht="15.75" customHeight="1" x14ac:dyDescent="0.3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</row>
    <row r="163" spans="1:29" ht="15.75" customHeight="1" x14ac:dyDescent="0.3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</row>
    <row r="164" spans="1:29" ht="15.75" customHeight="1" x14ac:dyDescent="0.3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</row>
    <row r="165" spans="1:29" ht="15.75" customHeight="1" x14ac:dyDescent="0.3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</row>
    <row r="166" spans="1:29" ht="15.75" customHeight="1" x14ac:dyDescent="0.3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</row>
    <row r="167" spans="1:29" ht="15.75" customHeight="1" x14ac:dyDescent="0.3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</row>
    <row r="168" spans="1:29" ht="15.75" customHeight="1" x14ac:dyDescent="0.3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</row>
    <row r="169" spans="1:29" ht="15.75" customHeight="1" x14ac:dyDescent="0.3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</row>
    <row r="170" spans="1:29" ht="15.75" customHeight="1" x14ac:dyDescent="0.3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</row>
    <row r="171" spans="1:29" ht="15.75" customHeight="1" x14ac:dyDescent="0.3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</row>
    <row r="172" spans="1:29" ht="15.75" customHeight="1" x14ac:dyDescent="0.3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</row>
    <row r="173" spans="1:29" ht="15.75" customHeight="1" x14ac:dyDescent="0.3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</row>
    <row r="174" spans="1:29" ht="15.75" customHeight="1" x14ac:dyDescent="0.3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</row>
    <row r="175" spans="1:29" ht="15.75" customHeight="1" x14ac:dyDescent="0.3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</row>
    <row r="176" spans="1:29" ht="15.75" customHeight="1" x14ac:dyDescent="0.3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</row>
    <row r="177" spans="1:29" ht="15.75" customHeight="1" x14ac:dyDescent="0.3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</row>
    <row r="178" spans="1:29" ht="15.75" customHeight="1" x14ac:dyDescent="0.3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</row>
    <row r="179" spans="1:29" ht="15.75" customHeight="1" x14ac:dyDescent="0.3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</row>
    <row r="180" spans="1:29" ht="15.75" customHeight="1" x14ac:dyDescent="0.3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</row>
    <row r="181" spans="1:29" ht="15.75" customHeight="1" x14ac:dyDescent="0.3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</row>
    <row r="182" spans="1:29" ht="15.75" customHeight="1" x14ac:dyDescent="0.3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</row>
    <row r="183" spans="1:29" ht="15.75" customHeight="1" x14ac:dyDescent="0.3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</row>
    <row r="184" spans="1:29" ht="15.75" customHeight="1" x14ac:dyDescent="0.3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</row>
    <row r="185" spans="1:29" ht="15.75" customHeight="1" x14ac:dyDescent="0.3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</row>
    <row r="186" spans="1:29" ht="15.75" customHeight="1" x14ac:dyDescent="0.3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</row>
    <row r="187" spans="1:29" ht="15.75" customHeight="1" x14ac:dyDescent="0.3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</row>
    <row r="188" spans="1:29" ht="15.75" customHeight="1" x14ac:dyDescent="0.3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</row>
    <row r="189" spans="1:29" ht="15.75" customHeight="1" x14ac:dyDescent="0.3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</row>
    <row r="190" spans="1:29" ht="15.75" customHeight="1" x14ac:dyDescent="0.3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</row>
    <row r="191" spans="1:29" ht="15.75" customHeight="1" x14ac:dyDescent="0.3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</row>
    <row r="192" spans="1:29" ht="15.75" customHeight="1" x14ac:dyDescent="0.3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</row>
    <row r="193" spans="1:29" ht="15.75" customHeight="1" x14ac:dyDescent="0.3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</row>
    <row r="194" spans="1:29" ht="15.75" customHeight="1" x14ac:dyDescent="0.3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</row>
    <row r="195" spans="1:29" ht="15.75" customHeight="1" x14ac:dyDescent="0.3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</row>
    <row r="196" spans="1:29" ht="15.75" customHeight="1" x14ac:dyDescent="0.3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</row>
    <row r="197" spans="1:29" ht="15.75" customHeight="1" x14ac:dyDescent="0.3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</row>
    <row r="198" spans="1:29" ht="15.75" customHeight="1" x14ac:dyDescent="0.3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</row>
    <row r="199" spans="1:29" ht="15.75" customHeight="1" x14ac:dyDescent="0.3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</row>
    <row r="200" spans="1:29" ht="15.75" customHeight="1" x14ac:dyDescent="0.3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</row>
    <row r="201" spans="1:29" ht="15.75" customHeight="1" x14ac:dyDescent="0.3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</row>
    <row r="202" spans="1:29" ht="15.75" customHeight="1" x14ac:dyDescent="0.3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</row>
    <row r="203" spans="1:29" ht="15.75" customHeight="1" x14ac:dyDescent="0.3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</row>
    <row r="204" spans="1:29" ht="15.75" customHeight="1" x14ac:dyDescent="0.3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</row>
    <row r="205" spans="1:29" ht="15.75" customHeight="1" x14ac:dyDescent="0.3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</row>
    <row r="206" spans="1:29" ht="15.75" customHeight="1" x14ac:dyDescent="0.3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</row>
    <row r="207" spans="1:29" ht="15.75" customHeight="1" x14ac:dyDescent="0.3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</row>
    <row r="208" spans="1:29" ht="15.75" customHeight="1" x14ac:dyDescent="0.3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</row>
    <row r="209" spans="1:29" ht="15.75" customHeight="1" x14ac:dyDescent="0.3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</row>
    <row r="210" spans="1:29" ht="15.75" customHeight="1" x14ac:dyDescent="0.3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</row>
    <row r="211" spans="1:29" ht="15.75" customHeight="1" x14ac:dyDescent="0.3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</row>
    <row r="212" spans="1:29" ht="15.75" customHeight="1" x14ac:dyDescent="0.3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</row>
    <row r="213" spans="1:29" ht="15.75" customHeight="1" x14ac:dyDescent="0.3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</row>
    <row r="214" spans="1:29" ht="15.75" customHeight="1" x14ac:dyDescent="0.3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</row>
    <row r="215" spans="1:29" ht="15.75" customHeight="1" x14ac:dyDescent="0.3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</row>
    <row r="216" spans="1:29" ht="15.75" customHeight="1" x14ac:dyDescent="0.3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</row>
    <row r="217" spans="1:29" ht="15.75" customHeight="1" x14ac:dyDescent="0.3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</row>
    <row r="218" spans="1:29" ht="15.75" customHeight="1" x14ac:dyDescent="0.3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</row>
    <row r="219" spans="1:29" ht="15.75" customHeight="1" x14ac:dyDescent="0.3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</row>
    <row r="220" spans="1:29" ht="15.75" customHeight="1" x14ac:dyDescent="0.3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</row>
    <row r="221" spans="1:29" ht="15.75" customHeight="1" x14ac:dyDescent="0.3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</row>
    <row r="222" spans="1:29" ht="15.75" customHeight="1" x14ac:dyDescent="0.3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</row>
    <row r="223" spans="1:29" ht="15.75" customHeight="1" x14ac:dyDescent="0.3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</row>
    <row r="224" spans="1:29" ht="15.75" customHeight="1" x14ac:dyDescent="0.3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</row>
    <row r="225" spans="1:29" ht="15.75" customHeight="1" x14ac:dyDescent="0.3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</row>
    <row r="226" spans="1:29" ht="15.75" customHeight="1" x14ac:dyDescent="0.3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</row>
    <row r="227" spans="1:29" ht="15.75" customHeight="1" x14ac:dyDescent="0.3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</row>
    <row r="228" spans="1:29" ht="15.75" customHeight="1" x14ac:dyDescent="0.3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</row>
    <row r="229" spans="1:29" ht="15.75" customHeight="1" x14ac:dyDescent="0.3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</row>
    <row r="230" spans="1:29" ht="15.75" customHeight="1" x14ac:dyDescent="0.3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</row>
    <row r="231" spans="1:29" ht="15.75" customHeight="1" x14ac:dyDescent="0.3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</row>
    <row r="232" spans="1:29" ht="15.75" customHeight="1" x14ac:dyDescent="0.3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</row>
    <row r="233" spans="1:29" ht="15.75" customHeight="1" x14ac:dyDescent="0.3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</row>
    <row r="234" spans="1:29" ht="15.75" customHeight="1" x14ac:dyDescent="0.3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</row>
    <row r="235" spans="1:29" ht="15.75" customHeight="1" x14ac:dyDescent="0.3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</row>
    <row r="236" spans="1:29" ht="15.75" customHeight="1" x14ac:dyDescent="0.3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</row>
    <row r="237" spans="1:29" ht="15.75" customHeight="1" x14ac:dyDescent="0.3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</row>
    <row r="238" spans="1:29" ht="15.75" customHeight="1" x14ac:dyDescent="0.3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</row>
    <row r="239" spans="1:29" ht="15.75" customHeight="1" x14ac:dyDescent="0.3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</row>
    <row r="240" spans="1:29" ht="15.75" customHeight="1" x14ac:dyDescent="0.3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</row>
    <row r="241" spans="1:29" ht="15.75" customHeight="1" x14ac:dyDescent="0.3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</row>
    <row r="242" spans="1:29" ht="15.75" customHeight="1" x14ac:dyDescent="0.3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</row>
    <row r="243" spans="1:29" ht="15.75" customHeight="1" x14ac:dyDescent="0.3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</row>
    <row r="244" spans="1:29" ht="15.75" customHeight="1" x14ac:dyDescent="0.3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</row>
    <row r="245" spans="1:29" ht="15.75" customHeight="1" x14ac:dyDescent="0.3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</row>
    <row r="246" spans="1:29" ht="15.75" customHeight="1" x14ac:dyDescent="0.3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</row>
    <row r="247" spans="1:29" ht="15.75" customHeight="1" x14ac:dyDescent="0.3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</row>
    <row r="248" spans="1:29" ht="15.75" customHeight="1" x14ac:dyDescent="0.3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</row>
    <row r="249" spans="1:29" ht="15.75" customHeight="1" x14ac:dyDescent="0.3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</row>
    <row r="250" spans="1:29" ht="15.75" customHeight="1" x14ac:dyDescent="0.3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</row>
    <row r="251" spans="1:29" ht="15.75" customHeight="1" x14ac:dyDescent="0.3">
      <c r="A251" s="24"/>
      <c r="B251" s="24"/>
      <c r="C251" s="24"/>
      <c r="D251" s="24"/>
      <c r="E251" s="24"/>
      <c r="F251" s="24"/>
      <c r="G251" s="24"/>
      <c r="H251" s="24"/>
      <c r="I251" s="24"/>
    </row>
    <row r="252" spans="1:29" ht="15.75" customHeight="1" x14ac:dyDescent="0.3"/>
    <row r="253" spans="1:29" ht="15.75" customHeight="1" x14ac:dyDescent="0.3"/>
    <row r="254" spans="1:29" ht="15.75" customHeight="1" x14ac:dyDescent="0.3"/>
    <row r="255" spans="1:29" ht="15.75" customHeight="1" x14ac:dyDescent="0.3"/>
    <row r="256" spans="1:29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</sheetData>
  <mergeCells count="7">
    <mergeCell ref="L57:M57"/>
    <mergeCell ref="A1:I1"/>
    <mergeCell ref="K2:L2"/>
    <mergeCell ref="A13:I13"/>
    <mergeCell ref="A25:I25"/>
    <mergeCell ref="A11:H11"/>
    <mergeCell ref="A23:I23"/>
  </mergeCells>
  <printOptions horizontalCentered="1"/>
  <pageMargins left="0.78749999999999998" right="0.78749999999999998" top="1.8243055555555601" bottom="0.88611111111111096" header="0" footer="0"/>
  <pageSetup paperSize="9" scale="48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7</vt:i4>
      </vt:variant>
      <vt:variant>
        <vt:lpstr>Intervalli denominati</vt:lpstr>
      </vt:variant>
      <vt:variant>
        <vt:i4>7</vt:i4>
      </vt:variant>
    </vt:vector>
  </HeadingPairs>
  <TitlesOfParts>
    <vt:vector size="14" baseType="lpstr">
      <vt:lpstr>TAV__3_1</vt:lpstr>
      <vt:lpstr>TAV__3_1_segue</vt:lpstr>
      <vt:lpstr>TAV__3_2_</vt:lpstr>
      <vt:lpstr>TAV__3_3</vt:lpstr>
      <vt:lpstr>TAV__3_4-5</vt:lpstr>
      <vt:lpstr>TAV__3_6-7-8-9</vt:lpstr>
      <vt:lpstr>TAV__3_10</vt:lpstr>
      <vt:lpstr>TAV__3_1!Area_stampa</vt:lpstr>
      <vt:lpstr>TAV__3_1_segue!Area_stampa</vt:lpstr>
      <vt:lpstr>TAV__3_10!Area_stampa</vt:lpstr>
      <vt:lpstr>TAV__3_2_!Area_stampa</vt:lpstr>
      <vt:lpstr>TAV__3_3!Area_stampa</vt:lpstr>
      <vt:lpstr>'TAV__3_4-5'!Area_stampa</vt:lpstr>
      <vt:lpstr>'TAV__3_6-7-8-9'!Area_stampa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 UPICA</dc:creator>
  <cp:lastModifiedBy>Marini Francesca - cvi0680</cp:lastModifiedBy>
  <cp:lastPrinted>2026-07-23T08:33:51Z</cp:lastPrinted>
  <dcterms:created xsi:type="dcterms:W3CDTF">2000-04-07T15:54:06Z</dcterms:created>
  <dcterms:modified xsi:type="dcterms:W3CDTF">2026-07-23T09:51:24Z</dcterms:modified>
</cp:coreProperties>
</file>