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nto economico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<sst xmlns="http://schemas.openxmlformats.org/spreadsheetml/2006/main" count="49" uniqueCount="49">
  <si>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ALL. C - CONTO ECONOMICO</t>
  </si>
  <si>
    <t>(previsto dall' articolo 21, comma 1 - DPR 254/2005)</t>
  </si>
  <si>
    <t>Valori espressi in Euro</t>
  </si>
  <si>
    <t>VALORE ANNO 2017</t>
  </si>
  <si>
    <t>VALORE ANNO 2018</t>
  </si>
  <si>
    <t>DIFFERENZE</t>
  </si>
  <si>
    <t xml:space="preserve">                                  GESTIONE CORRENTE</t>
  </si>
  <si>
    <t>A) Proventi Correnti</t>
  </si>
  <si>
    <t>1) DIRITTO ANNUALE</t>
  </si>
  <si>
    <t>2) DIRITTI DI SEGRETERIA</t>
  </si>
  <si>
    <t>3) CONTRIBUTI TRASFERIMENTI ED ALTRE ENTRATE</t>
  </si>
  <si>
    <t>4) PROVENTI GESTIONE SERVIZI</t>
  </si>
  <si>
    <t>5) VARIAZIONE DELLE RIMANENZE</t>
  </si>
  <si>
    <t>TOTALE PROVENTI CORRENTI (A)</t>
  </si>
  <si>
    <t>B) Oneri Correnti</t>
  </si>
  <si>
    <t>6) PERSONALE</t>
  </si>
  <si>
    <t>a) COMPETENZE AL PERSONALE</t>
  </si>
  <si>
    <t>b) ONERI SOCIALI</t>
  </si>
  <si>
    <t>c) ACCANTONAMENTI T.F.R.</t>
  </si>
  <si>
    <t>d) ALTRI COSTI</t>
  </si>
  <si>
    <t>7) FUNZIONAMENTO</t>
  </si>
  <si>
    <t>a) PRESTAZIONE DI SERVIZI</t>
  </si>
  <si>
    <t>b) GODIMENTO DI BENI DI TERZI</t>
  </si>
  <si>
    <t>c) ONERI DIVERSI DI GESTIONE</t>
  </si>
  <si>
    <t>d) QUOTE ASSOCIATIVE</t>
  </si>
  <si>
    <t>e) ORGANI ISTITUZIONALI</t>
  </si>
  <si>
    <t>8) INTERVENTI ECONOMICI</t>
  </si>
  <si>
    <t>9) AMMORTAMENTI ED ACCANTONAMENTI</t>
  </si>
  <si>
    <t>a) IMMOB. IMMATERIALI</t>
  </si>
  <si>
    <t>b) IMMOB. MATERIALI</t>
  </si>
  <si>
    <t>c) SVALUTAZIONE CREDITI</t>
  </si>
  <si>
    <t>d) FONDI RISCHI ED ONERI</t>
  </si>
  <si>
    <t>TOTALE ONERI CORRENTI (B)</t>
  </si>
  <si>
    <t>RISULTATO GESTIONE CORRENTE (A-B)</t>
  </si>
  <si>
    <t xml:space="preserve">               C) GESTIONE FINANZIARIA</t>
  </si>
  <si>
    <t>10) PROVENTI FINANZIARI</t>
  </si>
  <si>
    <t>11) ONERI FINANZIARI</t>
  </si>
  <si>
    <t>RISULTATO GESTIONE FINANZIARIA</t>
  </si>
  <si>
    <t xml:space="preserve">               D) GESTIONE STRAORDINARIA</t>
  </si>
  <si>
    <t>12) PROVENTI STRAORDINARI</t>
  </si>
  <si>
    <t>13) ONERI STRAORDINARI</t>
  </si>
  <si>
    <t>RISULTATO GESTIONE STRAORDINARIA</t>
  </si>
  <si>
    <t xml:space="preserve">               E) Rettifiche di valore attività finanziaria</t>
  </si>
  <si>
    <t>14) RIVALUTAZIONE ATTIVO PATRIMONIALE</t>
  </si>
  <si>
    <t>15) SVALUTAZIONE ATTIVO PATRIMONIALE</t>
  </si>
  <si>
    <t>DIFFERENZA RETTIFICHE DI VALORE ATT.FINANZIARIA</t>
  </si>
  <si>
    <t>AVANZO CONTO ECONOMICO D'ESERCIZIO (A-B+/-C+/-D+/-E)</t>
  </si>
  <si>
    <t>Il Presidente</t>
  </si>
  <si>
    <t>(Vittorio Mincato)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</si>
</sst>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_-[$€-2]\ * #,##0.00_-;\-[$€-2]\ * #,##0.00_-;_-[$€-2]\ * \-??_-"/>
    <numFmt numFmtId="166" formatCode="_-* #,##0.00_-;\-* #,##0.00_-;_-* \-??_-;_-@_-"/>
  </numFmts>
  <fonts count="18">
    <font>
      <sz val="9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1" fillId="0" borderId="0" applyFill="0" applyBorder="0" applyAlignment="0" applyProtection="0"/>
    <xf numFmtId="164" fontId="12" fillId="2" borderId="0" applyBorder="0" applyAlignment="0" applyProtection="0"/>
    <xf numFmtId="164" fontId="12" fillId="3" borderId="0" applyBorder="0" applyAlignment="0" applyProtection="0"/>
    <xf numFmtId="164" fontId="11" fillId="4" borderId="0" applyBorder="0" applyAlignment="0" applyProtection="0"/>
    <xf numFmtId="164" fontId="9" fillId="5" borderId="0" applyBorder="0" applyAlignment="0" applyProtection="0"/>
    <xf numFmtId="164" fontId="10" fillId="6" borderId="0" applyBorder="0" applyAlignment="0" applyProtection="0"/>
    <xf numFmtId="165" fontId="0" fillId="0" borderId="0" applyFill="0" applyBorder="0" applyAlignment="0" applyProtection="0"/>
    <xf numFmtId="164" fontId="6" fillId="0" borderId="0" applyFill="0" applyBorder="0" applyAlignment="0" applyProtection="0"/>
    <xf numFmtId="164" fontId="7" fillId="7" borderId="0" applyBorder="0" applyAlignment="0" applyProtection="0"/>
    <xf numFmtId="164" fontId="2" fillId="0" borderId="0" applyFill="0" applyBorder="0" applyAlignment="0" applyProtection="0"/>
    <xf numFmtId="164" fontId="3" fillId="0" borderId="0" applyFill="0" applyBorder="0" applyAlignment="0" applyProtection="0"/>
    <xf numFmtId="164" fontId="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8" fillId="8" borderId="0" applyBorder="0" applyAlignment="0" applyProtection="0"/>
    <xf numFmtId="164" fontId="5" fillId="8" borderId="1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9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3" fillId="0" borderId="0" xfId="0" applyNumberFormat="1" applyFont="1" applyAlignment="1">
      <alignment horizontal="center" vertical="center" wrapText="1"/>
    </xf>
    <xf numFmtId="4" fontId="13" fillId="0" borderId="0" xfId="21" applyNumberFormat="1" applyFont="1" applyFill="1" applyBorder="1" applyAlignment="1" applyProtection="1">
      <alignment horizontal="center" vertical="center" wrapText="1"/>
      <protection/>
    </xf>
    <xf numFmtId="4" fontId="14" fillId="0" borderId="0" xfId="21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>
      <alignment horizontal="left" vertical="center" wrapText="1"/>
    </xf>
    <xf numFmtId="4" fontId="14" fillId="7" borderId="2" xfId="21" applyNumberFormat="1" applyFont="1" applyFill="1" applyBorder="1" applyAlignment="1" applyProtection="1">
      <alignment horizontal="center" vertical="center" wrapText="1"/>
      <protection/>
    </xf>
    <xf numFmtId="164" fontId="15" fillId="9" borderId="0" xfId="0" applyNumberFormat="1" applyFont="1" applyFill="1" applyAlignment="1">
      <alignment horizontal="left" vertical="center" wrapText="1"/>
    </xf>
    <xf numFmtId="4" fontId="13" fillId="0" borderId="3" xfId="21" applyNumberFormat="1" applyFont="1" applyFill="1" applyBorder="1" applyAlignment="1" applyProtection="1">
      <alignment horizontal="center" vertical="center" wrapText="1"/>
      <protection/>
    </xf>
    <xf numFmtId="164" fontId="16" fillId="9" borderId="0" xfId="0" applyNumberFormat="1" applyFont="1" applyFill="1" applyAlignment="1">
      <alignment horizontal="left" vertical="center" wrapText="1"/>
    </xf>
    <xf numFmtId="4" fontId="13" fillId="0" borderId="4" xfId="21" applyNumberFormat="1" applyFont="1" applyFill="1" applyBorder="1" applyAlignment="1" applyProtection="1">
      <alignment horizontal="right" vertical="center" wrapText="1"/>
      <protection/>
    </xf>
    <xf numFmtId="4" fontId="13" fillId="0" borderId="0" xfId="21" applyNumberFormat="1" applyFont="1" applyFill="1" applyBorder="1" applyAlignment="1" applyProtection="1">
      <alignment horizontal="right" vertical="center" wrapText="1"/>
      <protection/>
    </xf>
    <xf numFmtId="164" fontId="17" fillId="9" borderId="0" xfId="0" applyNumberFormat="1" applyFont="1" applyFill="1" applyAlignment="1">
      <alignment horizontal="left" vertical="center" wrapText="1"/>
    </xf>
    <xf numFmtId="4" fontId="14" fillId="0" borderId="2" xfId="21" applyNumberFormat="1" applyFont="1" applyFill="1" applyBorder="1" applyAlignment="1" applyProtection="1">
      <alignment horizontal="right" vertical="center" wrapText="1"/>
      <protection/>
    </xf>
    <xf numFmtId="4" fontId="14" fillId="0" borderId="0" xfId="21" applyNumberFormat="1" applyFont="1" applyFill="1" applyBorder="1" applyAlignment="1" applyProtection="1">
      <alignment horizontal="right" vertical="center" wrapText="1"/>
      <protection/>
    </xf>
    <xf numFmtId="4" fontId="13" fillId="0" borderId="4" xfId="21" applyNumberFormat="1" applyFont="1" applyFill="1" applyBorder="1" applyAlignment="1" applyProtection="1">
      <alignment horizontal="center" vertical="center" wrapText="1"/>
      <protection/>
    </xf>
    <xf numFmtId="4" fontId="14" fillId="0" borderId="4" xfId="21" applyNumberFormat="1" applyFont="1" applyFill="1" applyBorder="1" applyAlignment="1" applyProtection="1">
      <alignment horizontal="right" vertical="center" wrapText="1"/>
      <protection/>
    </xf>
    <xf numFmtId="164" fontId="14" fillId="9" borderId="0" xfId="0" applyNumberFormat="1" applyFont="1" applyFill="1" applyAlignment="1">
      <alignment horizontal="left" vertical="center" wrapText="1"/>
    </xf>
    <xf numFmtId="166" fontId="13" fillId="0" borderId="4" xfId="21" applyNumberFormat="1" applyFont="1" applyFill="1" applyBorder="1" applyAlignment="1" applyProtection="1">
      <alignment horizontal="right" vertical="center" wrapText="1"/>
      <protection/>
    </xf>
    <xf numFmtId="166" fontId="13" fillId="0" borderId="5" xfId="21" applyNumberFormat="1" applyFont="1" applyFill="1" applyBorder="1" applyAlignment="1" applyProtection="1">
      <alignment horizontal="right" vertical="center" wrapText="1"/>
      <protection/>
    </xf>
    <xf numFmtId="166" fontId="13" fillId="0" borderId="2" xfId="21" applyNumberFormat="1" applyFont="1" applyFill="1" applyBorder="1" applyAlignment="1" applyProtection="1">
      <alignment horizontal="right" vertical="center" wrapText="1"/>
      <protection/>
    </xf>
    <xf numFmtId="4" fontId="14" fillId="0" borderId="5" xfId="21" applyNumberFormat="1" applyFont="1" applyFill="1" applyBorder="1" applyAlignment="1" applyProtection="1">
      <alignment horizontal="right" vertical="center" wrapText="1"/>
      <protection/>
    </xf>
    <xf numFmtId="164" fontId="17" fillId="9" borderId="0" xfId="0" applyNumberFormat="1" applyFont="1" applyFill="1" applyAlignment="1">
      <alignment horizontal="center" vertical="center" wrapText="1"/>
    </xf>
    <xf numFmtId="164" fontId="14" fillId="7" borderId="2" xfId="0" applyNumberFormat="1" applyFont="1" applyFill="1" applyBorder="1" applyAlignment="1">
      <alignment horizontal="center" vertical="center" wrapText="1"/>
    </xf>
    <xf numFmtId="4" fontId="14" fillId="0" borderId="0" xfId="21" applyNumberFormat="1" applyFont="1" applyFill="1" applyBorder="1" applyAlignment="1" applyProtection="1">
      <alignment horizontal="center" vertical="center" wrapText="1"/>
      <protection/>
    </xf>
  </cellXfs>
  <cellStyles count="23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Euro" xfId="21"/>
    <cellStyle name="Footnote" xfId="22"/>
    <cellStyle name="Good" xfId="23"/>
    <cellStyle name="Heading" xfId="24"/>
    <cellStyle name="Heading 1" xfId="25"/>
    <cellStyle name="Heading 2" xfId="26"/>
    <cellStyle name="Comma" xfId="27"/>
    <cellStyle name="Comma [0]" xfId="28"/>
    <cellStyle name="Neutral" xfId="29"/>
    <cellStyle name="Note" xfId="30"/>
    <cellStyle name="Percent" xfId="31"/>
    <cellStyle name="Status" xfId="32"/>
    <cellStyle name="Text" xfId="33"/>
    <cellStyle name="Currency" xfId="34"/>
    <cellStyle name="Currency [0]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H14" sqref="H14"/>
    </sheetView>
  </sheetViews>
  <sheetFormatPr defaultColWidth="9.140625" defaultRowHeight="12"/>
  <cols>
    <col min="1" max="1" width="50.28125" style="1" customWidth="1"/>
    <col min="2" max="2" width="13.8515625" style="2" customWidth="1"/>
    <col min="3" max="3" width="1.7109375" style="2" customWidth="1"/>
    <col min="4" max="4" width="13.8515625" style="2" customWidth="1"/>
    <col min="5" max="5" width="1.7109375" style="2" customWidth="1"/>
    <col min="6" max="6" width="13.8515625" style="2" customWidth="1"/>
    <col min="7" max="16384" width="9.140625" style="1" customWidth="1"/>
  </cols>
  <sheetData>
    <row r="1" spans="1:6" ht="11.25" customHeight="1">
      <c r="A1" s="22" t="s">
        <v>0</v>
      </c>
      <c r="B1" s="22"/>
      <c r="C1" s="22"/>
      <c r="D1" s="22"/>
      <c r="E1" s="22"/>
      <c r="F1" s="22"/>
    </row>
    <row r="2" spans="1:6" ht="22.5" customHeight="1">
      <c r="A2" s="1" t="s">
        <v>1</v>
      </c>
      <c r="B2" s="23" t="s">
        <v>2</v>
      </c>
      <c r="C2" s="23"/>
      <c r="D2" s="23"/>
      <c r="E2" s="23"/>
      <c r="F2" s="23"/>
    </row>
    <row r="3" spans="1:6" ht="22.5">
      <c r="A3" s="4"/>
      <c r="B3" s="5" t="s">
        <v>3</v>
      </c>
      <c r="C3" s="3"/>
      <c r="D3" s="5" t="s">
        <v>4</v>
      </c>
      <c r="E3" s="3"/>
      <c r="F3" s="5" t="s">
        <v>5</v>
      </c>
    </row>
    <row r="4" spans="1:6" ht="6.75" customHeight="1">
      <c r="A4" s="4"/>
      <c r="B4" s="3"/>
      <c r="C4" s="3"/>
      <c r="D4" s="3"/>
      <c r="E4" s="3"/>
      <c r="F4" s="3"/>
    </row>
    <row r="5" spans="1:6" ht="11.25">
      <c r="A5" s="4" t="s">
        <v>6</v>
      </c>
      <c r="B5" s="3"/>
      <c r="C5" s="3"/>
      <c r="D5" s="3"/>
      <c r="E5" s="3"/>
      <c r="F5" s="3"/>
    </row>
    <row r="6" spans="1:6" ht="11.25">
      <c r="A6" s="6" t="s">
        <v>7</v>
      </c>
      <c r="B6" s="7"/>
      <c r="D6" s="7"/>
      <c r="F6" s="7"/>
    </row>
    <row r="7" spans="1:6" ht="11.25">
      <c r="A7" s="8" t="s">
        <v>8</v>
      </c>
      <c r="B7" s="9">
        <v>8848311.13</v>
      </c>
      <c r="C7" s="10"/>
      <c r="D7" s="9">
        <v>8939560.03</v>
      </c>
      <c r="E7" s="10"/>
      <c r="F7" s="9">
        <f aca="true" t="shared" si="0" ref="F7:F12">D7-B7</f>
        <v>91248.89999999851</v>
      </c>
    </row>
    <row r="8" spans="1:6" ht="11.25">
      <c r="A8" s="8" t="s">
        <v>9</v>
      </c>
      <c r="B8" s="9">
        <v>4541778.57</v>
      </c>
      <c r="C8" s="10"/>
      <c r="D8" s="9">
        <v>4554266.86</v>
      </c>
      <c r="E8" s="10"/>
      <c r="F8" s="9">
        <f t="shared" si="0"/>
        <v>12488.290000000037</v>
      </c>
    </row>
    <row r="9" spans="1:6" ht="11.25">
      <c r="A9" s="8" t="s">
        <v>10</v>
      </c>
      <c r="B9" s="9">
        <v>126996.72</v>
      </c>
      <c r="C9" s="10"/>
      <c r="D9" s="9">
        <v>145487.79</v>
      </c>
      <c r="E9" s="10"/>
      <c r="F9" s="9">
        <f t="shared" si="0"/>
        <v>18491.070000000007</v>
      </c>
    </row>
    <row r="10" spans="1:6" ht="11.25">
      <c r="A10" s="8" t="s">
        <v>11</v>
      </c>
      <c r="B10" s="9">
        <v>670670.05</v>
      </c>
      <c r="C10" s="10"/>
      <c r="D10" s="9">
        <v>498489.56</v>
      </c>
      <c r="E10" s="10"/>
      <c r="F10" s="9">
        <f t="shared" si="0"/>
        <v>-172180.49000000005</v>
      </c>
    </row>
    <row r="11" spans="1:6" ht="11.25">
      <c r="A11" s="8" t="s">
        <v>12</v>
      </c>
      <c r="B11" s="9">
        <v>-13287.22</v>
      </c>
      <c r="C11" s="10"/>
      <c r="D11" s="9">
        <v>31201.95</v>
      </c>
      <c r="E11" s="10"/>
      <c r="F11" s="9">
        <f t="shared" si="0"/>
        <v>44489.17</v>
      </c>
    </row>
    <row r="12" spans="1:6" ht="11.25">
      <c r="A12" s="11" t="s">
        <v>13</v>
      </c>
      <c r="B12" s="12">
        <v>14174469.250000002</v>
      </c>
      <c r="C12" s="13"/>
      <c r="D12" s="12">
        <f>SUM(D7:D11)</f>
        <v>14169006.19</v>
      </c>
      <c r="E12" s="13"/>
      <c r="F12" s="12">
        <f t="shared" si="0"/>
        <v>-5463.060000002384</v>
      </c>
    </row>
    <row r="13" spans="1:6" ht="11.25">
      <c r="A13" s="6" t="s">
        <v>14</v>
      </c>
      <c r="B13" s="14"/>
      <c r="D13" s="14"/>
      <c r="F13" s="14"/>
    </row>
    <row r="14" spans="1:6" ht="11.25">
      <c r="A14" s="11" t="s">
        <v>15</v>
      </c>
      <c r="B14" s="9">
        <v>4214742.76</v>
      </c>
      <c r="C14" s="10"/>
      <c r="D14" s="9">
        <f>D15+D16+D17+D18</f>
        <v>4454500.58</v>
      </c>
      <c r="E14" s="10"/>
      <c r="F14" s="9">
        <f aca="true" t="shared" si="1" ref="F14:F31">D14-B14</f>
        <v>239757.8200000003</v>
      </c>
    </row>
    <row r="15" spans="1:6" ht="11.25">
      <c r="A15" s="8" t="s">
        <v>16</v>
      </c>
      <c r="B15" s="9">
        <v>3171053.47</v>
      </c>
      <c r="C15" s="10"/>
      <c r="D15" s="9">
        <v>3176267.22</v>
      </c>
      <c r="E15" s="10"/>
      <c r="F15" s="9">
        <f t="shared" si="1"/>
        <v>5213.75</v>
      </c>
    </row>
    <row r="16" spans="1:6" ht="11.25">
      <c r="A16" s="8" t="s">
        <v>17</v>
      </c>
      <c r="B16" s="9">
        <v>760570.89</v>
      </c>
      <c r="C16" s="10"/>
      <c r="D16" s="9">
        <v>764280.2</v>
      </c>
      <c r="E16" s="10"/>
      <c r="F16" s="9">
        <f t="shared" si="1"/>
        <v>3709.3099999999395</v>
      </c>
    </row>
    <row r="17" spans="1:6" ht="11.25">
      <c r="A17" s="8" t="s">
        <v>18</v>
      </c>
      <c r="B17" s="9">
        <v>231673.79</v>
      </c>
      <c r="C17" s="10"/>
      <c r="D17" s="9">
        <v>465128.94</v>
      </c>
      <c r="E17" s="10"/>
      <c r="F17" s="9">
        <f t="shared" si="1"/>
        <v>233455.15</v>
      </c>
    </row>
    <row r="18" spans="1:6" ht="11.25">
      <c r="A18" s="8" t="s">
        <v>19</v>
      </c>
      <c r="B18" s="9">
        <v>51444.61</v>
      </c>
      <c r="C18" s="10"/>
      <c r="D18" s="9">
        <v>48824.22</v>
      </c>
      <c r="E18" s="10"/>
      <c r="F18" s="9">
        <f t="shared" si="1"/>
        <v>-2620.3899999999994</v>
      </c>
    </row>
    <row r="19" spans="1:6" ht="11.25">
      <c r="A19" s="11" t="s">
        <v>20</v>
      </c>
      <c r="B19" s="9">
        <v>4207223.48</v>
      </c>
      <c r="C19" s="10"/>
      <c r="D19" s="9">
        <f>D20+D21+D22+D23+D24</f>
        <v>4352889.41</v>
      </c>
      <c r="E19" s="10"/>
      <c r="F19" s="9">
        <f t="shared" si="1"/>
        <v>145665.9299999997</v>
      </c>
    </row>
    <row r="20" spans="1:6" ht="11.25">
      <c r="A20" s="8" t="s">
        <v>21</v>
      </c>
      <c r="B20" s="9">
        <v>1920135.12</v>
      </c>
      <c r="C20" s="10"/>
      <c r="D20" s="9">
        <v>2115828.86</v>
      </c>
      <c r="E20" s="10"/>
      <c r="F20" s="9">
        <f t="shared" si="1"/>
        <v>195693.73999999976</v>
      </c>
    </row>
    <row r="21" spans="1:6" ht="11.25">
      <c r="A21" s="8" t="s">
        <v>22</v>
      </c>
      <c r="B21" s="9">
        <v>85283.89</v>
      </c>
      <c r="C21" s="10"/>
      <c r="D21" s="9">
        <v>82028.16</v>
      </c>
      <c r="E21" s="10"/>
      <c r="F21" s="9">
        <f t="shared" si="1"/>
        <v>-3255.729999999996</v>
      </c>
    </row>
    <row r="22" spans="1:6" ht="11.25">
      <c r="A22" s="8" t="s">
        <v>23</v>
      </c>
      <c r="B22" s="9">
        <v>1253231.22</v>
      </c>
      <c r="C22" s="10"/>
      <c r="D22" s="9">
        <v>1332080.62</v>
      </c>
      <c r="E22" s="10"/>
      <c r="F22" s="9">
        <f t="shared" si="1"/>
        <v>78849.40000000014</v>
      </c>
    </row>
    <row r="23" spans="1:6" ht="11.25">
      <c r="A23" s="8" t="s">
        <v>24</v>
      </c>
      <c r="B23" s="9">
        <v>916690.68</v>
      </c>
      <c r="C23" s="10"/>
      <c r="D23" s="9">
        <v>793387.62</v>
      </c>
      <c r="E23" s="10"/>
      <c r="F23" s="9">
        <f t="shared" si="1"/>
        <v>-123303.06000000006</v>
      </c>
    </row>
    <row r="24" spans="1:6" ht="11.25">
      <c r="A24" s="8" t="s">
        <v>25</v>
      </c>
      <c r="B24" s="9">
        <v>31882.57</v>
      </c>
      <c r="C24" s="10"/>
      <c r="D24" s="9">
        <v>29564.15</v>
      </c>
      <c r="E24" s="10"/>
      <c r="F24" s="9">
        <f t="shared" si="1"/>
        <v>-2318.4199999999983</v>
      </c>
    </row>
    <row r="25" spans="1:6" ht="11.25">
      <c r="A25" s="11" t="s">
        <v>26</v>
      </c>
      <c r="B25" s="9">
        <v>2172709.22</v>
      </c>
      <c r="C25" s="10"/>
      <c r="D25" s="9">
        <v>2493250.8</v>
      </c>
      <c r="E25" s="10"/>
      <c r="F25" s="9">
        <f t="shared" si="1"/>
        <v>320541.5799999996</v>
      </c>
    </row>
    <row r="26" spans="1:6" ht="11.25">
      <c r="A26" s="11" t="s">
        <v>27</v>
      </c>
      <c r="B26" s="9">
        <v>4647346.51</v>
      </c>
      <c r="C26" s="10"/>
      <c r="D26" s="9">
        <f>D27+D28+D29+D30</f>
        <v>3250240.02</v>
      </c>
      <c r="E26" s="10"/>
      <c r="F26" s="9">
        <f t="shared" si="1"/>
        <v>-1397106.4899999998</v>
      </c>
    </row>
    <row r="27" spans="1:6" ht="11.25">
      <c r="A27" s="8" t="s">
        <v>28</v>
      </c>
      <c r="B27" s="9">
        <v>979.07</v>
      </c>
      <c r="C27" s="10"/>
      <c r="D27" s="9">
        <v>504.1</v>
      </c>
      <c r="E27" s="10"/>
      <c r="F27" s="9">
        <f t="shared" si="1"/>
        <v>-474.97</v>
      </c>
    </row>
    <row r="28" spans="1:6" ht="11.25">
      <c r="A28" s="8" t="s">
        <v>29</v>
      </c>
      <c r="B28" s="9">
        <v>1166321.12</v>
      </c>
      <c r="C28" s="10"/>
      <c r="D28" s="9">
        <v>1136840.39</v>
      </c>
      <c r="E28" s="10"/>
      <c r="F28" s="9">
        <f t="shared" si="1"/>
        <v>-29480.730000000214</v>
      </c>
    </row>
    <row r="29" spans="1:6" ht="11.25">
      <c r="A29" s="8" t="s">
        <v>30</v>
      </c>
      <c r="B29" s="9">
        <v>2873264.72</v>
      </c>
      <c r="C29" s="10"/>
      <c r="D29" s="9">
        <v>2096395.53</v>
      </c>
      <c r="E29" s="10"/>
      <c r="F29" s="9">
        <f t="shared" si="1"/>
        <v>-776869.1900000002</v>
      </c>
    </row>
    <row r="30" spans="1:6" ht="11.25">
      <c r="A30" s="8" t="s">
        <v>31</v>
      </c>
      <c r="B30" s="9">
        <v>606781.6</v>
      </c>
      <c r="C30" s="10"/>
      <c r="D30" s="9">
        <v>16500</v>
      </c>
      <c r="E30" s="10"/>
      <c r="F30" s="9">
        <f t="shared" si="1"/>
        <v>-590281.6</v>
      </c>
    </row>
    <row r="31" spans="1:6" ht="11.25">
      <c r="A31" s="11" t="s">
        <v>32</v>
      </c>
      <c r="B31" s="12">
        <v>15242021.97</v>
      </c>
      <c r="C31" s="13"/>
      <c r="D31" s="12">
        <f>D14+D1+D25+D26+D19</f>
        <v>14550880.81</v>
      </c>
      <c r="E31" s="13"/>
      <c r="F31" s="12">
        <f t="shared" si="1"/>
        <v>-691141.1600000001</v>
      </c>
    </row>
    <row r="32" spans="1:6" ht="3.75" customHeight="1">
      <c r="A32" s="11"/>
      <c r="B32" s="15"/>
      <c r="C32" s="13"/>
      <c r="D32" s="15"/>
      <c r="E32" s="13"/>
      <c r="F32" s="15"/>
    </row>
    <row r="33" spans="1:6" ht="11.25">
      <c r="A33" s="11" t="s">
        <v>33</v>
      </c>
      <c r="B33" s="12">
        <v>-1067552.72</v>
      </c>
      <c r="C33" s="13"/>
      <c r="D33" s="12">
        <f>D12-D31</f>
        <v>-381874.62000000104</v>
      </c>
      <c r="E33" s="13"/>
      <c r="F33" s="12">
        <f>D33-B33</f>
        <v>685678.0999999989</v>
      </c>
    </row>
    <row r="34" spans="1:6" ht="3.75" customHeight="1">
      <c r="A34" s="11"/>
      <c r="B34" s="15"/>
      <c r="C34" s="13"/>
      <c r="D34" s="15"/>
      <c r="E34" s="13"/>
      <c r="F34" s="15"/>
    </row>
    <row r="35" spans="1:6" ht="11.25">
      <c r="A35" s="16" t="s">
        <v>34</v>
      </c>
      <c r="B35" s="14"/>
      <c r="D35" s="14"/>
      <c r="F35" s="14"/>
    </row>
    <row r="36" spans="1:6" ht="11.25">
      <c r="A36" s="8" t="s">
        <v>35</v>
      </c>
      <c r="B36" s="9">
        <v>237059.29</v>
      </c>
      <c r="C36" s="10"/>
      <c r="D36" s="9">
        <v>274702.44</v>
      </c>
      <c r="E36" s="10"/>
      <c r="F36" s="9">
        <f>D36-B36</f>
        <v>37643.149999999994</v>
      </c>
    </row>
    <row r="37" spans="1:6" ht="11.25">
      <c r="A37" s="8" t="s">
        <v>36</v>
      </c>
      <c r="B37" s="9">
        <v>705371.5</v>
      </c>
      <c r="C37" s="10"/>
      <c r="D37" s="9">
        <v>679911.8</v>
      </c>
      <c r="E37" s="10"/>
      <c r="F37" s="9">
        <f>D37-B37</f>
        <v>-25459.699999999953</v>
      </c>
    </row>
    <row r="38" spans="1:6" ht="11.25">
      <c r="A38" s="11" t="s">
        <v>37</v>
      </c>
      <c r="B38" s="12">
        <v>-468312.21</v>
      </c>
      <c r="C38" s="13"/>
      <c r="D38" s="12">
        <f>D36-D37</f>
        <v>-405209.36000000004</v>
      </c>
      <c r="E38" s="13"/>
      <c r="F38" s="12">
        <f>D38-B38</f>
        <v>63102.84999999998</v>
      </c>
    </row>
    <row r="39" spans="1:6" ht="11.25">
      <c r="A39" s="16" t="s">
        <v>38</v>
      </c>
      <c r="B39" s="14"/>
      <c r="D39" s="14"/>
      <c r="F39" s="14"/>
    </row>
    <row r="40" spans="1:6" ht="11.25">
      <c r="A40" s="8" t="s">
        <v>39</v>
      </c>
      <c r="B40" s="9">
        <v>5209145.7</v>
      </c>
      <c r="C40" s="10"/>
      <c r="D40" s="9">
        <v>1133278.47</v>
      </c>
      <c r="E40" s="10"/>
      <c r="F40" s="9">
        <f>D40-B40</f>
        <v>-4075867.2300000004</v>
      </c>
    </row>
    <row r="41" spans="1:6" ht="11.25">
      <c r="A41" s="8" t="s">
        <v>40</v>
      </c>
      <c r="B41" s="9">
        <v>313752.85</v>
      </c>
      <c r="C41" s="10"/>
      <c r="D41" s="9">
        <v>53169.53</v>
      </c>
      <c r="E41" s="10"/>
      <c r="F41" s="9">
        <f>D41-B41</f>
        <v>-260583.31999999998</v>
      </c>
    </row>
    <row r="42" spans="1:6" ht="11.25">
      <c r="A42" s="11" t="s">
        <v>41</v>
      </c>
      <c r="B42" s="12">
        <v>4895392.85</v>
      </c>
      <c r="C42" s="13"/>
      <c r="D42" s="12">
        <f>D40-D41</f>
        <v>1080108.94</v>
      </c>
      <c r="E42" s="13"/>
      <c r="F42" s="12">
        <f>D42-B42</f>
        <v>-3815283.9099999997</v>
      </c>
    </row>
    <row r="43" spans="1:6" ht="11.25">
      <c r="A43" s="16" t="s">
        <v>42</v>
      </c>
      <c r="B43" s="14"/>
      <c r="D43" s="14"/>
      <c r="F43" s="14"/>
    </row>
    <row r="44" spans="1:6" ht="11.25">
      <c r="A44" s="8" t="s">
        <v>43</v>
      </c>
      <c r="B44" s="17">
        <v>0</v>
      </c>
      <c r="C44" s="10"/>
      <c r="D44" s="17">
        <v>0</v>
      </c>
      <c r="E44" s="10"/>
      <c r="F44" s="17">
        <v>0</v>
      </c>
    </row>
    <row r="45" spans="1:6" ht="11.25">
      <c r="A45" s="8" t="s">
        <v>44</v>
      </c>
      <c r="B45" s="18">
        <v>797.2</v>
      </c>
      <c r="C45" s="10"/>
      <c r="D45" s="18">
        <v>0</v>
      </c>
      <c r="E45" s="10"/>
      <c r="F45" s="9">
        <f>D45-B45</f>
        <v>-797.2</v>
      </c>
    </row>
    <row r="46" spans="1:6" ht="15" customHeight="1">
      <c r="A46" s="11" t="s">
        <v>45</v>
      </c>
      <c r="B46" s="19">
        <v>-797.2</v>
      </c>
      <c r="C46" s="13"/>
      <c r="D46" s="19">
        <f>D44-D45</f>
        <v>0</v>
      </c>
      <c r="E46" s="13"/>
      <c r="F46" s="12">
        <f>D46-B46</f>
        <v>797.2</v>
      </c>
    </row>
    <row r="47" spans="1:6" ht="5.25" customHeight="1">
      <c r="A47" s="11"/>
      <c r="B47" s="20"/>
      <c r="C47" s="13"/>
      <c r="D47" s="20"/>
      <c r="E47" s="13"/>
      <c r="F47" s="20"/>
    </row>
    <row r="48" spans="1:6" ht="18.75" customHeight="1">
      <c r="A48" s="21" t="s">
        <v>46</v>
      </c>
      <c r="B48" s="20">
        <v>3358730.72</v>
      </c>
      <c r="C48" s="13"/>
      <c r="D48" s="20">
        <f>D33+D38+D42+D46</f>
        <v>293024.9599999988</v>
      </c>
      <c r="E48" s="13"/>
      <c r="F48" s="20">
        <f>D48-B48</f>
        <v>-3065705.7600000016</v>
      </c>
    </row>
    <row r="50" ht="11.25" hidden="1"/>
    <row r="51" ht="11.25" hidden="1"/>
    <row r="52" ht="11.25" hidden="1"/>
    <row r="53" ht="11.25" hidden="1">
      <c r="D53" s="2" t="s">
        <v>47</v>
      </c>
    </row>
    <row r="54" ht="11.25" hidden="1">
      <c r="D54" s="2" t="s">
        <v>48</v>
      </c>
    </row>
    <row r="55" ht="11.25" hidden="1"/>
    <row r="56" ht="11.25" hidden="1"/>
    <row r="57" ht="11.25" hidden="1"/>
  </sheetData>
  <sheetProtection selectLockedCells="1" selectUnlockedCells="1"/>
  <mergeCells count="2">
    <mergeCell ref="A1:F1"/>
    <mergeCell ref="B2:F2"/>
  </mergeCells>
  <printOptions horizontalCentered="1"/>
  <pageMargins left="0.27569444444444446" right="0.27569444444444446" top="0.8270833333333333" bottom="0.85" header="0.31527777777777777" footer="0.19652777777777777"/>
  <pageSetup horizontalDpi="300" verticalDpi="300" orientation="portrait" paperSize="9" r:id="rId1"/>
  <headerFooter alignWithMargins="0">
    <oddHeader>&amp;C&amp;"Arial,Grassetto"CAMERA DI COMMERCIO INDUSTRIA ARTIGIANATO E AGRICOLTURA
VICENZA</oddHeader>
    <oddFooter xml:space="preserve">&amp;C&amp;8 16 aprile 2019 Consiglio, Deliberazione n. 3 -  All. 1
   p. 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cvi0381</cp:lastModifiedBy>
  <cp:lastPrinted>2019-04-17T06:22:46Z</cp:lastPrinted>
  <dcterms:created xsi:type="dcterms:W3CDTF">2019-05-09T09:15:52Z</dcterms:created>
  <dcterms:modified xsi:type="dcterms:W3CDTF">2019-05-09T09:15:52Z</dcterms:modified>
  <cp:category/>
  <cp:version/>
  <cp:contentType/>
  <cp:contentStatus/>
</cp:coreProperties>
</file>